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o\Documents\Predict Analyt\Sheets for PA manuscript\"/>
    </mc:Choice>
  </mc:AlternateContent>
  <bookViews>
    <workbookView xWindow="0" yWindow="120" windowWidth="19152" windowHeight="8472" firstSheet="2" activeTab="3"/>
  </bookViews>
  <sheets>
    <sheet name="12.3.1-2" sheetId="1" r:id="rId1"/>
    <sheet name="12.3.3-4" sheetId="2" r:id="rId2"/>
    <sheet name="12.3.5-6" sheetId="3" r:id="rId3"/>
    <sheet name="12.4.1-2" sheetId="6" r:id="rId4"/>
    <sheet name="12.4.3-6" sheetId="7" r:id="rId5"/>
  </sheets>
  <externalReferences>
    <externalReference r:id="rId6"/>
  </externalReferences>
  <calcPr calcId="171027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2" i="2"/>
  <c r="D31" i="7" l="1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G16" i="6" s="1"/>
  <c r="D11" i="6"/>
  <c r="D10" i="6"/>
  <c r="D9" i="6"/>
  <c r="D8" i="6"/>
  <c r="D7" i="6"/>
  <c r="D6" i="6"/>
  <c r="D5" i="6"/>
  <c r="D4" i="6"/>
  <c r="D3" i="6"/>
  <c r="D2" i="6"/>
  <c r="G7" i="6" s="1"/>
  <c r="C31" i="3"/>
  <c r="D31" i="3" s="1"/>
  <c r="D30" i="3"/>
  <c r="C30" i="3"/>
  <c r="C29" i="3"/>
  <c r="D29" i="3" s="1"/>
  <c r="D28" i="3"/>
  <c r="C28" i="3"/>
  <c r="C27" i="3"/>
  <c r="D27" i="3" s="1"/>
  <c r="D26" i="3"/>
  <c r="C26" i="3"/>
  <c r="C25" i="3"/>
  <c r="D25" i="3" s="1"/>
  <c r="D24" i="3"/>
  <c r="C24" i="3"/>
  <c r="C23" i="3"/>
  <c r="D23" i="3" s="1"/>
  <c r="D22" i="3"/>
  <c r="C22" i="3"/>
  <c r="C21" i="3"/>
  <c r="D21" i="3" s="1"/>
  <c r="D20" i="3"/>
  <c r="C20" i="3"/>
  <c r="C19" i="3"/>
  <c r="D19" i="3" s="1"/>
  <c r="D18" i="3"/>
  <c r="C18" i="3"/>
  <c r="C17" i="3"/>
  <c r="D17" i="3" s="1"/>
  <c r="D16" i="3"/>
  <c r="C16" i="3"/>
  <c r="C15" i="3"/>
  <c r="D15" i="3" s="1"/>
  <c r="D14" i="3"/>
  <c r="C14" i="3"/>
  <c r="C13" i="3"/>
  <c r="D13" i="3" s="1"/>
  <c r="D12" i="3"/>
  <c r="C12" i="3"/>
  <c r="C11" i="3"/>
  <c r="D11" i="3" s="1"/>
  <c r="D10" i="3"/>
  <c r="C10" i="3"/>
  <c r="C9" i="3"/>
  <c r="D9" i="3" s="1"/>
  <c r="D8" i="3"/>
  <c r="C8" i="3"/>
  <c r="C7" i="3"/>
  <c r="D7" i="3" s="1"/>
  <c r="D6" i="3"/>
  <c r="C6" i="3"/>
  <c r="C5" i="3"/>
  <c r="D5" i="3" s="1"/>
  <c r="D4" i="3"/>
  <c r="C4" i="3"/>
  <c r="C3" i="3"/>
  <c r="D3" i="3" s="1"/>
  <c r="D2" i="3"/>
  <c r="C2" i="3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26" i="6" l="1"/>
  <c r="D32" i="6"/>
  <c r="D32" i="7"/>
  <c r="D33" i="7" s="1"/>
  <c r="D34" i="7" s="1"/>
  <c r="E34" i="7" s="1"/>
  <c r="H2" i="6"/>
  <c r="H3" i="6" s="1"/>
  <c r="H4" i="6" s="1"/>
  <c r="H5" i="6" s="1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E2" i="7"/>
  <c r="E3" i="7" s="1"/>
  <c r="D33" i="6"/>
  <c r="F31" i="6" s="1"/>
  <c r="E4" i="7" l="1"/>
  <c r="F2" i="6"/>
  <c r="F4" i="6"/>
  <c r="F6" i="6"/>
  <c r="E8" i="6"/>
  <c r="E10" i="6"/>
  <c r="E12" i="6"/>
  <c r="E14" i="6"/>
  <c r="E16" i="6"/>
  <c r="F18" i="6"/>
  <c r="F20" i="6"/>
  <c r="F22" i="6"/>
  <c r="F24" i="6"/>
  <c r="F26" i="6"/>
  <c r="E28" i="6"/>
  <c r="E30" i="6"/>
  <c r="E2" i="6"/>
  <c r="E4" i="6"/>
  <c r="E6" i="6"/>
  <c r="F8" i="6"/>
  <c r="F10" i="6"/>
  <c r="F12" i="6"/>
  <c r="F14" i="6"/>
  <c r="F16" i="6"/>
  <c r="E18" i="6"/>
  <c r="E20" i="6"/>
  <c r="E22" i="6"/>
  <c r="E24" i="6"/>
  <c r="E26" i="6"/>
  <c r="F28" i="6"/>
  <c r="F30" i="6"/>
  <c r="F3" i="6"/>
  <c r="F5" i="6"/>
  <c r="F7" i="6"/>
  <c r="E9" i="6"/>
  <c r="E11" i="6"/>
  <c r="E13" i="6"/>
  <c r="E15" i="6"/>
  <c r="F17" i="6"/>
  <c r="F19" i="6"/>
  <c r="F21" i="6"/>
  <c r="F23" i="6"/>
  <c r="F25" i="6"/>
  <c r="E27" i="6"/>
  <c r="E29" i="6"/>
  <c r="E31" i="6"/>
  <c r="E3" i="6"/>
  <c r="E5" i="6"/>
  <c r="E7" i="6"/>
  <c r="F9" i="6"/>
  <c r="F11" i="6"/>
  <c r="F13" i="6"/>
  <c r="F15" i="6"/>
  <c r="E17" i="6"/>
  <c r="E19" i="6"/>
  <c r="E21" i="6"/>
  <c r="E23" i="6"/>
  <c r="E25" i="6"/>
  <c r="F27" i="6"/>
  <c r="F29" i="6"/>
  <c r="E5" i="7" l="1"/>
  <c r="E6" i="7" l="1"/>
  <c r="F6" i="7"/>
  <c r="G6" i="7" s="1"/>
  <c r="E7" i="7" l="1"/>
  <c r="E8" i="7" l="1"/>
  <c r="F7" i="7"/>
  <c r="G7" i="7" s="1"/>
  <c r="E9" i="7" l="1"/>
  <c r="F9" i="7" s="1"/>
  <c r="G9" i="7" s="1"/>
  <c r="F8" i="7"/>
  <c r="G8" i="7" s="1"/>
  <c r="E10" i="7" l="1"/>
  <c r="F10" i="7"/>
  <c r="G10" i="7" s="1"/>
  <c r="E11" i="7" l="1"/>
  <c r="E12" i="7" l="1"/>
  <c r="F11" i="7"/>
  <c r="G11" i="7" s="1"/>
  <c r="F12" i="7"/>
  <c r="G12" i="7" s="1"/>
  <c r="E13" i="7" l="1"/>
  <c r="E14" i="7" l="1"/>
  <c r="F13" i="7"/>
  <c r="G13" i="7" s="1"/>
  <c r="F14" i="7"/>
  <c r="G14" i="7" s="1"/>
  <c r="E15" i="7" l="1"/>
  <c r="E16" i="7" l="1"/>
  <c r="F15" i="7"/>
  <c r="G15" i="7" s="1"/>
  <c r="E17" i="7" l="1"/>
  <c r="F16" i="7"/>
  <c r="G16" i="7" s="1"/>
  <c r="E18" i="7" l="1"/>
  <c r="F17" i="7"/>
  <c r="G17" i="7" s="1"/>
  <c r="E19" i="7" l="1"/>
  <c r="F18" i="7"/>
  <c r="G18" i="7" s="1"/>
  <c r="E20" i="7" l="1"/>
  <c r="F19" i="7"/>
  <c r="G19" i="7" s="1"/>
  <c r="E21" i="7" l="1"/>
  <c r="F20" i="7"/>
  <c r="G20" i="7" s="1"/>
  <c r="E22" i="7" l="1"/>
  <c r="F21" i="7"/>
  <c r="G21" i="7" s="1"/>
  <c r="E23" i="7" l="1"/>
  <c r="F22" i="7"/>
  <c r="G22" i="7" s="1"/>
  <c r="E24" i="7" l="1"/>
  <c r="F23" i="7"/>
  <c r="G23" i="7" s="1"/>
  <c r="F24" i="7"/>
  <c r="G24" i="7" s="1"/>
  <c r="E25" i="7" l="1"/>
  <c r="F25" i="7" s="1"/>
  <c r="G25" i="7" s="1"/>
  <c r="E26" i="7" l="1"/>
  <c r="E27" i="7" l="1"/>
  <c r="F26" i="7"/>
  <c r="G26" i="7" s="1"/>
  <c r="F27" i="7"/>
  <c r="G27" i="7" s="1"/>
  <c r="E28" i="7" l="1"/>
  <c r="E29" i="7" l="1"/>
  <c r="E30" i="7" s="1"/>
  <c r="E31" i="7" s="1"/>
  <c r="F28" i="7"/>
  <c r="G28" i="7" s="1"/>
  <c r="F29" i="7"/>
  <c r="G29" i="7" s="1"/>
  <c r="F31" i="7" l="1"/>
  <c r="G31" i="7" s="1"/>
  <c r="F30" i="7"/>
  <c r="G30" i="7" s="1"/>
</calcChain>
</file>

<file path=xl/sharedStrings.xml><?xml version="1.0" encoding="utf-8"?>
<sst xmlns="http://schemas.openxmlformats.org/spreadsheetml/2006/main" count="34" uniqueCount="20">
  <si>
    <t>Actual</t>
  </si>
  <si>
    <t>Forecast</t>
  </si>
  <si>
    <t>x</t>
  </si>
  <si>
    <t>y</t>
  </si>
  <si>
    <t>Index</t>
  </si>
  <si>
    <t>ACF</t>
  </si>
  <si>
    <t>e</t>
  </si>
  <si>
    <t>ŷ</t>
  </si>
  <si>
    <t>Period</t>
  </si>
  <si>
    <t>Deviation</t>
  </si>
  <si>
    <t>LCL</t>
  </si>
  <si>
    <t>UCL</t>
  </si>
  <si>
    <t>CUSUM</t>
  </si>
  <si>
    <t>Average=</t>
  </si>
  <si>
    <t>St Dev=</t>
  </si>
  <si>
    <t>Slope</t>
  </si>
  <si>
    <t>Angle</t>
  </si>
  <si>
    <t>STDEV=</t>
  </si>
  <si>
    <t>SE=</t>
  </si>
  <si>
    <t>2SE=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</si>
</sst>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1" fontId="0" fillId="0" borderId="0" xfId="0" applyNumberFormat="1" applyBorder="1"/>
    <xf numFmtId="0" fontId="0" fillId="0" borderId="0" xfId="0" applyBorder="1"/>
    <xf numFmtId="0" fontId="1" fillId="0" borderId="0" xfId="0" applyFont="1"/>
    <xf numFmtId="2" fontId="0" fillId="0" borderId="0" xfId="0" applyNumberFormat="1"/>
    <xf numFmtId="0" fontId="2" fillId="0" borderId="1" xfId="0" applyFont="1" applyBorder="1"/>
    <xf numFmtId="0" fontId="3" fillId="0" borderId="0" xfId="0" applyFont="1"/>
    <xf numFmtId="2" fontId="3" fillId="0" borderId="0" xfId="0" applyNumberFormat="1" applyFont="1" applyFill="1"/>
    <xf numFmtId="2" fontId="3" fillId="0" borderId="0" xfId="0" applyNumberFormat="1" applyFont="1"/>
    <xf numFmtId="2" fontId="2" fillId="0" borderId="0" xfId="0" applyNumberFormat="1" applyFont="1" applyFill="1" applyAlignment="1">
      <alignment horizontal="right"/>
    </xf>
    <xf numFmtId="2" fontId="2" fillId="0" borderId="0" xfId="0" applyNumberFormat="1" applyFont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'12.3.1-2'!$G$2:$G$21</c:f>
              <c:numCache>
                <c:formatCode>0</c:formatCode>
                <c:ptCount val="20"/>
                <c:pt idx="0">
                  <c:v>98.047217198411744</c:v>
                </c:pt>
                <c:pt idx="1">
                  <c:v>101.08629111038749</c:v>
                </c:pt>
                <c:pt idx="2">
                  <c:v>98.284320294662677</c:v>
                </c:pt>
                <c:pt idx="3">
                  <c:v>101.36677595628414</c:v>
                </c:pt>
                <c:pt idx="4">
                  <c:v>99.071899318543274</c:v>
                </c:pt>
                <c:pt idx="5">
                  <c:v>99.194255511136959</c:v>
                </c:pt>
                <c:pt idx="6">
                  <c:v>100.00501680462392</c:v>
                </c:pt>
                <c:pt idx="7">
                  <c:v>100.16900671141052</c:v>
                </c:pt>
                <c:pt idx="8">
                  <c:v>100.71833066086018</c:v>
                </c:pt>
                <c:pt idx="9">
                  <c:v>103.23614535319969</c:v>
                </c:pt>
                <c:pt idx="10">
                  <c:v>100.83684704589074</c:v>
                </c:pt>
                <c:pt idx="11">
                  <c:v>99.738969072164949</c:v>
                </c:pt>
                <c:pt idx="12">
                  <c:v>101.56842211275274</c:v>
                </c:pt>
                <c:pt idx="13">
                  <c:v>99.624162436548218</c:v>
                </c:pt>
                <c:pt idx="14">
                  <c:v>99.020707070707061</c:v>
                </c:pt>
                <c:pt idx="15">
                  <c:v>101.63202955251647</c:v>
                </c:pt>
                <c:pt idx="16">
                  <c:v>100.83334199386196</c:v>
                </c:pt>
                <c:pt idx="17">
                  <c:v>101.34255140942878</c:v>
                </c:pt>
                <c:pt idx="18">
                  <c:v>100.95566956515145</c:v>
                </c:pt>
                <c:pt idx="19">
                  <c:v>99.336722992636979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B-48AB-A543-482D07D8EF2A}"/>
            </c:ext>
          </c:extLst>
        </c:ser>
        <c:ser>
          <c:idx val="1"/>
          <c:order val="1"/>
          <c:marker>
            <c:symbol val="none"/>
          </c:marker>
          <c:val>
            <c:numRef>
              <c:f>'12.3.1-2'!$H$2:$H$21</c:f>
              <c:numCache>
                <c:formatCode>General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B-48AB-A543-482D07D8E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872192"/>
        <c:axId val="104873984"/>
      </c:lineChart>
      <c:catAx>
        <c:axId val="104872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4873984"/>
        <c:crosses val="autoZero"/>
        <c:auto val="1"/>
        <c:lblAlgn val="ctr"/>
        <c:lblOffset val="100"/>
        <c:noMultiLvlLbl val="0"/>
      </c:catAx>
      <c:valAx>
        <c:axId val="1048739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487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vs. Forecast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'12.3.1-2'!$B$1</c:f>
              <c:strCache>
                <c:ptCount val="1"/>
                <c:pt idx="0">
                  <c:v>Forecast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'12.3.1-2'!$A$2:$A$21</c:f>
              <c:numCache>
                <c:formatCode>0</c:formatCode>
                <c:ptCount val="20"/>
                <c:pt idx="0">
                  <c:v>9343.9599999999991</c:v>
                </c:pt>
                <c:pt idx="1">
                  <c:v>9313.08</c:v>
                </c:pt>
                <c:pt idx="2">
                  <c:v>9380.24</c:v>
                </c:pt>
                <c:pt idx="3">
                  <c:v>9275.06</c:v>
                </c:pt>
                <c:pt idx="4">
                  <c:v>9469.2000000000007</c:v>
                </c:pt>
                <c:pt idx="5">
                  <c:v>9487.7999999999993</c:v>
                </c:pt>
                <c:pt idx="6">
                  <c:v>9572.31</c:v>
                </c:pt>
                <c:pt idx="7">
                  <c:v>9594.98</c:v>
                </c:pt>
                <c:pt idx="8">
                  <c:v>9654.61</c:v>
                </c:pt>
                <c:pt idx="9">
                  <c:v>9630.9</c:v>
                </c:pt>
                <c:pt idx="10">
                  <c:v>9680.01</c:v>
                </c:pt>
                <c:pt idx="11">
                  <c:v>9674.68</c:v>
                </c:pt>
                <c:pt idx="12">
                  <c:v>9764.3799999999992</c:v>
                </c:pt>
                <c:pt idx="13">
                  <c:v>9812.98</c:v>
                </c:pt>
                <c:pt idx="14">
                  <c:v>9803.0499999999993</c:v>
                </c:pt>
                <c:pt idx="15">
                  <c:v>9791.7199999999993</c:v>
                </c:pt>
                <c:pt idx="16">
                  <c:v>9721.7900000000009</c:v>
                </c:pt>
                <c:pt idx="17">
                  <c:v>9777.94</c:v>
                </c:pt>
                <c:pt idx="18">
                  <c:v>9747.64</c:v>
                </c:pt>
                <c:pt idx="19">
                  <c:v>9598.24</c:v>
                </c:pt>
              </c:numCache>
            </c:numRef>
          </c:xVal>
          <c:yVal>
            <c:numRef>
              <c:f>'12.3.1-2'!$B$2:$B$21</c:f>
              <c:numCache>
                <c:formatCode>0</c:formatCode>
                <c:ptCount val="20"/>
                <c:pt idx="0">
                  <c:v>9343.9599999999991</c:v>
                </c:pt>
                <c:pt idx="1">
                  <c:v>9313.08</c:v>
                </c:pt>
                <c:pt idx="2">
                  <c:v>9380.24</c:v>
                </c:pt>
                <c:pt idx="3">
                  <c:v>9275.06</c:v>
                </c:pt>
                <c:pt idx="4">
                  <c:v>9469.2000000000007</c:v>
                </c:pt>
                <c:pt idx="5">
                  <c:v>9487.7999999999993</c:v>
                </c:pt>
                <c:pt idx="6">
                  <c:v>9572.31</c:v>
                </c:pt>
                <c:pt idx="7">
                  <c:v>9594.98</c:v>
                </c:pt>
                <c:pt idx="8">
                  <c:v>9654.61</c:v>
                </c:pt>
                <c:pt idx="9">
                  <c:v>9630.9</c:v>
                </c:pt>
                <c:pt idx="10">
                  <c:v>9680.01</c:v>
                </c:pt>
                <c:pt idx="11">
                  <c:v>9674.68</c:v>
                </c:pt>
                <c:pt idx="12">
                  <c:v>9764.3799999999992</c:v>
                </c:pt>
                <c:pt idx="13">
                  <c:v>9812.98</c:v>
                </c:pt>
                <c:pt idx="14">
                  <c:v>9803.0499999999993</c:v>
                </c:pt>
                <c:pt idx="15">
                  <c:v>9791.7199999999993</c:v>
                </c:pt>
                <c:pt idx="16">
                  <c:v>9721.7900000000009</c:v>
                </c:pt>
                <c:pt idx="17">
                  <c:v>9777.94</c:v>
                </c:pt>
                <c:pt idx="18">
                  <c:v>9747.64</c:v>
                </c:pt>
                <c:pt idx="19">
                  <c:v>9598.24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FA-4652-B83A-4EB251699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81536"/>
        <c:axId val="104891904"/>
      </c:scatterChart>
      <c:valAx>
        <c:axId val="1048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4891904"/>
        <c:crosses val="autoZero"/>
        <c:crossBetween val="midCat"/>
      </c:valAx>
      <c:valAx>
        <c:axId val="104891904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Forecast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4881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Residuals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'12.3.3-4'!$D$2:$D$52</c:f>
              <c:numCache>
                <c:formatCode>General</c:formatCode>
                <c:ptCount val="51"/>
                <c:pt idx="0">
                  <c:v>-186.10140000000138</c:v>
                </c:pt>
                <c:pt idx="1">
                  <c:v>-223.94280000000072</c:v>
                </c:pt>
                <c:pt idx="2">
                  <c:v>-163.744200000001</c:v>
                </c:pt>
                <c:pt idx="3">
                  <c:v>-275.88560000000143</c:v>
                </c:pt>
                <c:pt idx="4">
                  <c:v>-88.707000000000335</c:v>
                </c:pt>
                <c:pt idx="5">
                  <c:v>-77.06840000000193</c:v>
                </c:pt>
                <c:pt idx="6">
                  <c:v>0.48019999999996799</c:v>
                </c:pt>
                <c:pt idx="7">
                  <c:v>16.188799999999901</c:v>
                </c:pt>
                <c:pt idx="8">
                  <c:v>68.85740000000078</c:v>
                </c:pt>
                <c:pt idx="9">
                  <c:v>38.185999999999694</c:v>
                </c:pt>
                <c:pt idx="10">
                  <c:v>80.334600000000137</c:v>
                </c:pt>
                <c:pt idx="11">
                  <c:v>68.04320000000007</c:v>
                </c:pt>
                <c:pt idx="12">
                  <c:v>150.78179999999884</c:v>
                </c:pt>
                <c:pt idx="13">
                  <c:v>192.42039999999906</c:v>
                </c:pt>
                <c:pt idx="14">
                  <c:v>175.52899999999863</c:v>
                </c:pt>
                <c:pt idx="15">
                  <c:v>157.23759999999857</c:v>
                </c:pt>
                <c:pt idx="16">
                  <c:v>80.346199999999953</c:v>
                </c:pt>
                <c:pt idx="17">
                  <c:v>129.53479999999945</c:v>
                </c:pt>
                <c:pt idx="18">
                  <c:v>92.273399999998219</c:v>
                </c:pt>
                <c:pt idx="19">
                  <c:v>-64.087999999999738</c:v>
                </c:pt>
                <c:pt idx="20">
                  <c:v>-56.15940000000046</c:v>
                </c:pt>
                <c:pt idx="21">
                  <c:v>-93.790800000000672</c:v>
                </c:pt>
                <c:pt idx="22">
                  <c:v>-75.052200000000084</c:v>
                </c:pt>
                <c:pt idx="23">
                  <c:v>58.136399999999412</c:v>
                </c:pt>
                <c:pt idx="24">
                  <c:v>77.395000000000437</c:v>
                </c:pt>
                <c:pt idx="25">
                  <c:v>82.513600000000224</c:v>
                </c:pt>
                <c:pt idx="26">
                  <c:v>90.062200000000303</c:v>
                </c:pt>
                <c:pt idx="27">
                  <c:v>140.44079999999849</c:v>
                </c:pt>
                <c:pt idx="28">
                  <c:v>113.84939999999915</c:v>
                </c:pt>
                <c:pt idx="29">
                  <c:v>88.88799999999901</c:v>
                </c:pt>
                <c:pt idx="30">
                  <c:v>118.06659999999829</c:v>
                </c:pt>
                <c:pt idx="31">
                  <c:v>63.925199999999677</c:v>
                </c:pt>
                <c:pt idx="32">
                  <c:v>3.703800000001138</c:v>
                </c:pt>
                <c:pt idx="33">
                  <c:v>-21.997599999998783</c:v>
                </c:pt>
                <c:pt idx="34">
                  <c:v>82.081000000000131</c:v>
                </c:pt>
                <c:pt idx="35">
                  <c:v>64.229600000000573</c:v>
                </c:pt>
                <c:pt idx="36">
                  <c:v>-11.991799999999785</c:v>
                </c:pt>
                <c:pt idx="37">
                  <c:v>-76.803200000000288</c:v>
                </c:pt>
                <c:pt idx="38">
                  <c:v>-170.4346000000005</c:v>
                </c:pt>
                <c:pt idx="39">
                  <c:v>-111.09600000000137</c:v>
                </c:pt>
                <c:pt idx="40">
                  <c:v>-189.09740000000056</c:v>
                </c:pt>
                <c:pt idx="41">
                  <c:v>-186.94880000000012</c:v>
                </c:pt>
                <c:pt idx="42">
                  <c:v>-74.650200000000041</c:v>
                </c:pt>
                <c:pt idx="43">
                  <c:v>-65.461600000000544</c:v>
                </c:pt>
                <c:pt idx="44">
                  <c:v>-56.793000000001484</c:v>
                </c:pt>
                <c:pt idx="45">
                  <c:v>-60.864400000000387</c:v>
                </c:pt>
                <c:pt idx="46">
                  <c:v>48.764199999999619</c:v>
                </c:pt>
                <c:pt idx="47">
                  <c:v>-3.6072000000003754</c:v>
                </c:pt>
                <c:pt idx="48">
                  <c:v>9.2114000000001397</c:v>
                </c:pt>
                <c:pt idx="49">
                  <c:v>59.649999999999636</c:v>
                </c:pt>
                <c:pt idx="50">
                  <c:v>-15.451399999999921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BA-4842-ACBB-C4B5C0BF0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338752"/>
        <c:axId val="147340288"/>
      </c:lineChart>
      <c:catAx>
        <c:axId val="14733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47340288"/>
        <c:crosses val="autoZero"/>
        <c:auto val="1"/>
        <c:lblAlgn val="ctr"/>
        <c:lblOffset val="100"/>
        <c:noMultiLvlLbl val="0"/>
      </c:catAx>
      <c:valAx>
        <c:axId val="14734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33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Autocorrelations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'12.3.3-4'!$F$2:$F$18</c:f>
              <c:numCache>
                <c:formatCode>General</c:formatCode>
                <c:ptCount val="17"/>
                <c:pt idx="0">
                  <c:v>0.83911999594533537</c:v>
                </c:pt>
                <c:pt idx="1">
                  <c:v>0.69812816465321126</c:v>
                </c:pt>
                <c:pt idx="2">
                  <c:v>0.55900002414874084</c:v>
                </c:pt>
                <c:pt idx="3">
                  <c:v>0.37545162436197493</c:v>
                </c:pt>
                <c:pt idx="4">
                  <c:v>0.2428752653468865</c:v>
                </c:pt>
                <c:pt idx="5">
                  <c:v>0.13421727647139442</c:v>
                </c:pt>
                <c:pt idx="6">
                  <c:v>6.5316607397231996E-2</c:v>
                </c:pt>
                <c:pt idx="7">
                  <c:v>1.1545516543517017E-3</c:v>
                </c:pt>
                <c:pt idx="8">
                  <c:v>-2.9795911999580201E-2</c:v>
                </c:pt>
                <c:pt idx="9">
                  <c:v>-3.3812416194095272E-2</c:v>
                </c:pt>
                <c:pt idx="10">
                  <c:v>-2.1395278894808519E-2</c:v>
                </c:pt>
                <c:pt idx="11">
                  <c:v>-6.0601614313406313E-3</c:v>
                </c:pt>
                <c:pt idx="12">
                  <c:v>3.9297990937387624E-2</c:v>
                </c:pt>
                <c:pt idx="13">
                  <c:v>0.10334876514023034</c:v>
                </c:pt>
                <c:pt idx="14">
                  <c:v>0.19151075305016876</c:v>
                </c:pt>
                <c:pt idx="15">
                  <c:v>0.3029974269201865</c:v>
                </c:pt>
                <c:pt idx="16">
                  <c:v>0.35912317972593794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B-4D3F-BA92-5D2538AA9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47712"/>
        <c:axId val="147374080"/>
      </c:barChart>
      <c:catAx>
        <c:axId val="147347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7374080"/>
        <c:crosses val="autoZero"/>
        <c:auto val="1"/>
        <c:lblAlgn val="ctr"/>
        <c:lblOffset val="100"/>
        <c:noMultiLvlLbl val="0"/>
      </c:catAx>
      <c:valAx>
        <c:axId val="147374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34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Residuals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'12.3.5-6'!$D$2:$D$31</c:f>
              <c:numCache>
                <c:formatCode>General</c:formatCode>
                <c:ptCount val="30"/>
                <c:pt idx="0">
                  <c:v>213.42999999999995</c:v>
                </c:pt>
                <c:pt idx="1">
                  <c:v>271.02</c:v>
                </c:pt>
                <c:pt idx="2">
                  <c:v>328.6099999999999</c:v>
                </c:pt>
                <c:pt idx="3">
                  <c:v>-113.79999999999995</c:v>
                </c:pt>
                <c:pt idx="4">
                  <c:v>143.78999999999996</c:v>
                </c:pt>
                <c:pt idx="5">
                  <c:v>-298.62000000000012</c:v>
                </c:pt>
                <c:pt idx="6">
                  <c:v>58.970000000000027</c:v>
                </c:pt>
                <c:pt idx="7">
                  <c:v>-383.44000000000005</c:v>
                </c:pt>
                <c:pt idx="8">
                  <c:v>-225.85000000000014</c:v>
                </c:pt>
                <c:pt idx="9">
                  <c:v>131.74</c:v>
                </c:pt>
                <c:pt idx="10">
                  <c:v>-510.67000000000007</c:v>
                </c:pt>
                <c:pt idx="11">
                  <c:v>-53.079999999999927</c:v>
                </c:pt>
                <c:pt idx="12">
                  <c:v>-295.48999999999978</c:v>
                </c:pt>
                <c:pt idx="13">
                  <c:v>-137.90000000000009</c:v>
                </c:pt>
                <c:pt idx="14">
                  <c:v>419.69000000000005</c:v>
                </c:pt>
                <c:pt idx="15">
                  <c:v>-22.7199999999998</c:v>
                </c:pt>
                <c:pt idx="16">
                  <c:v>34.870000000000346</c:v>
                </c:pt>
                <c:pt idx="17">
                  <c:v>192.46000000000004</c:v>
                </c:pt>
                <c:pt idx="18">
                  <c:v>-149.94999999999982</c:v>
                </c:pt>
                <c:pt idx="19">
                  <c:v>207.64000000000033</c:v>
                </c:pt>
                <c:pt idx="20">
                  <c:v>265.23</c:v>
                </c:pt>
                <c:pt idx="21">
                  <c:v>-77.179999999999836</c:v>
                </c:pt>
                <c:pt idx="22">
                  <c:v>1280.4100000000003</c:v>
                </c:pt>
                <c:pt idx="23">
                  <c:v>638</c:v>
                </c:pt>
                <c:pt idx="24">
                  <c:v>1495.5900000000001</c:v>
                </c:pt>
                <c:pt idx="25">
                  <c:v>853.18000000000029</c:v>
                </c:pt>
                <c:pt idx="26">
                  <c:v>1710.7700000000004</c:v>
                </c:pt>
                <c:pt idx="27">
                  <c:v>1068.3599999999997</c:v>
                </c:pt>
                <c:pt idx="28">
                  <c:v>1425.9499999999998</c:v>
                </c:pt>
                <c:pt idx="29">
                  <c:v>1783.54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8-41D1-98C0-9B3BE5C02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432000"/>
        <c:axId val="152462464"/>
      </c:lineChart>
      <c:catAx>
        <c:axId val="152432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52462464"/>
        <c:crosses val="autoZero"/>
        <c:auto val="1"/>
        <c:lblAlgn val="ctr"/>
        <c:lblOffset val="100"/>
        <c:noMultiLvlLbl val="0"/>
      </c:catAx>
      <c:valAx>
        <c:axId val="152462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3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Autocorrelations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'12.3.5-6'!$F$2:$F$18</c:f>
              <c:numCache>
                <c:formatCode>General</c:formatCode>
                <c:ptCount val="17"/>
                <c:pt idx="0">
                  <c:v>8.3911999594533507E-2</c:v>
                </c:pt>
                <c:pt idx="1">
                  <c:v>-6.9812816465321101E-2</c:v>
                </c:pt>
                <c:pt idx="2">
                  <c:v>5.5900002414874098E-2</c:v>
                </c:pt>
                <c:pt idx="3">
                  <c:v>3.7545162436197502E-2</c:v>
                </c:pt>
                <c:pt idx="4">
                  <c:v>2.4287526534688599E-2</c:v>
                </c:pt>
                <c:pt idx="5">
                  <c:v>-1.3421727647139401E-2</c:v>
                </c:pt>
                <c:pt idx="6">
                  <c:v>6.5316607397231996E-2</c:v>
                </c:pt>
                <c:pt idx="7">
                  <c:v>1.1545516543517017E-3</c:v>
                </c:pt>
                <c:pt idx="8">
                  <c:v>-2.9795911999580201E-2</c:v>
                </c:pt>
                <c:pt idx="9">
                  <c:v>-3.3812416194095272E-2</c:v>
                </c:pt>
                <c:pt idx="10">
                  <c:v>-2.1395278894808519E-2</c:v>
                </c:pt>
                <c:pt idx="11">
                  <c:v>-6.0601614313406313E-3</c:v>
                </c:pt>
                <c:pt idx="12">
                  <c:v>3.9297990937387624E-2</c:v>
                </c:pt>
                <c:pt idx="13">
                  <c:v>0.10334876514023034</c:v>
                </c:pt>
                <c:pt idx="14">
                  <c:v>1.9151075305016901E-2</c:v>
                </c:pt>
                <c:pt idx="15">
                  <c:v>3.02997426920186E-2</c:v>
                </c:pt>
                <c:pt idx="16">
                  <c:v>3.5912317972593803E-2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D-461E-84AC-68B1167B1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98176"/>
        <c:axId val="152499712"/>
      </c:barChart>
      <c:catAx>
        <c:axId val="15249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52499712"/>
        <c:crosses val="autoZero"/>
        <c:auto val="1"/>
        <c:lblAlgn val="ctr"/>
        <c:lblOffset val="100"/>
        <c:noMultiLvlLbl val="0"/>
      </c:catAx>
      <c:valAx>
        <c:axId val="152499712"/>
        <c:scaling>
          <c:orientation val="minMax"/>
          <c:max val="1"/>
          <c:min val="-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49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'12.4.1-2'!$D$1</c:f>
              <c:strCache>
                <c:ptCount val="1"/>
                <c:pt idx="0">
                  <c:v>Deviation</c:v>
                </c:pt>
              </c:strCache>
            </c:strRef>
          </c:tx>
          <c:marker>
            <c:symbol val="none"/>
          </c:marker>
          <c:val>
            <c:numRef>
              <c:f>'12.4.1-2'!$D$2:$D$31</c:f>
              <c:numCache>
                <c:formatCode>0.00</c:formatCode>
                <c:ptCount val="30"/>
                <c:pt idx="0">
                  <c:v>-0.98270999999999731</c:v>
                </c:pt>
                <c:pt idx="1">
                  <c:v>-0.19650000000000034</c:v>
                </c:pt>
                <c:pt idx="2">
                  <c:v>0.33378999999999914</c:v>
                </c:pt>
                <c:pt idx="3">
                  <c:v>0.21557870000000035</c:v>
                </c:pt>
                <c:pt idx="4">
                  <c:v>3.6962999999999857E-2</c:v>
                </c:pt>
                <c:pt idx="5">
                  <c:v>-9.6866699999999639E-2</c:v>
                </c:pt>
                <c:pt idx="6">
                  <c:v>-0.25640300000000016</c:v>
                </c:pt>
                <c:pt idx="7">
                  <c:v>0.13498199999999994</c:v>
                </c:pt>
                <c:pt idx="8">
                  <c:v>0.63400399999999912</c:v>
                </c:pt>
                <c:pt idx="9">
                  <c:v>1.4366070000000022</c:v>
                </c:pt>
                <c:pt idx="10">
                  <c:v>-1.1725999999999992</c:v>
                </c:pt>
                <c:pt idx="11">
                  <c:v>2.4975400000000008</c:v>
                </c:pt>
                <c:pt idx="12">
                  <c:v>2.1907300000000021</c:v>
                </c:pt>
                <c:pt idx="13">
                  <c:v>0.495112</c:v>
                </c:pt>
                <c:pt idx="14">
                  <c:v>0.51438000000000006</c:v>
                </c:pt>
                <c:pt idx="15">
                  <c:v>0.4802970000000002</c:v>
                </c:pt>
                <c:pt idx="16">
                  <c:v>0.38245799999999974</c:v>
                </c:pt>
                <c:pt idx="17">
                  <c:v>0.29871999999999943</c:v>
                </c:pt>
                <c:pt idx="18">
                  <c:v>0.54863000000000284</c:v>
                </c:pt>
                <c:pt idx="19">
                  <c:v>-8.7279999999999802E-2</c:v>
                </c:pt>
                <c:pt idx="20">
                  <c:v>-1.6634899999999995</c:v>
                </c:pt>
                <c:pt idx="21">
                  <c:v>-0.45700899999999933</c:v>
                </c:pt>
                <c:pt idx="22">
                  <c:v>-1.2595830000000001</c:v>
                </c:pt>
                <c:pt idx="23">
                  <c:v>-0.21073699999999995</c:v>
                </c:pt>
                <c:pt idx="24">
                  <c:v>-0.4778330000000004</c:v>
                </c:pt>
                <c:pt idx="25">
                  <c:v>-0.65308800000000033</c:v>
                </c:pt>
                <c:pt idx="26">
                  <c:v>-1.1615199999999994</c:v>
                </c:pt>
                <c:pt idx="27">
                  <c:v>-0.29720999999999975</c:v>
                </c:pt>
                <c:pt idx="28">
                  <c:v>-0.1453799999999994</c:v>
                </c:pt>
                <c:pt idx="29">
                  <c:v>-0.73343400000000081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8F-4FDE-BC8C-44C317582869}"/>
            </c:ext>
          </c:extLst>
        </c:ser>
        <c:ser>
          <c:idx val="2"/>
          <c:order val="1"/>
          <c:tx>
            <c:strRef>
              <c:f>'12.4.1-2'!$E$1</c:f>
              <c:strCache>
                <c:ptCount val="1"/>
                <c:pt idx="0">
                  <c:v>LCL</c:v>
                </c:pt>
              </c:strCache>
            </c:strRef>
          </c:tx>
          <c:marker>
            <c:symbol val="none"/>
          </c:marker>
          <c:val>
            <c:numRef>
              <c:f>'12.4.1-2'!$E$2:$E$31</c:f>
              <c:numCache>
                <c:formatCode>0.00</c:formatCode>
                <c:ptCount val="30"/>
                <c:pt idx="0">
                  <c:v>-1.833186578114391</c:v>
                </c:pt>
                <c:pt idx="1">
                  <c:v>-1.833186578114391</c:v>
                </c:pt>
                <c:pt idx="2">
                  <c:v>-1.833186578114391</c:v>
                </c:pt>
                <c:pt idx="3">
                  <c:v>-1.833186578114391</c:v>
                </c:pt>
                <c:pt idx="4">
                  <c:v>-1.833186578114391</c:v>
                </c:pt>
                <c:pt idx="5">
                  <c:v>-1.833186578114391</c:v>
                </c:pt>
                <c:pt idx="6">
                  <c:v>-1.833186578114391</c:v>
                </c:pt>
                <c:pt idx="7">
                  <c:v>-1.833186578114391</c:v>
                </c:pt>
                <c:pt idx="8">
                  <c:v>-1.833186578114391</c:v>
                </c:pt>
                <c:pt idx="9">
                  <c:v>-1.833186578114391</c:v>
                </c:pt>
                <c:pt idx="10">
                  <c:v>-1.833186578114391</c:v>
                </c:pt>
                <c:pt idx="11">
                  <c:v>-1.833186578114391</c:v>
                </c:pt>
                <c:pt idx="12">
                  <c:v>-1.833186578114391</c:v>
                </c:pt>
                <c:pt idx="13">
                  <c:v>-1.833186578114391</c:v>
                </c:pt>
                <c:pt idx="14">
                  <c:v>-1.833186578114391</c:v>
                </c:pt>
                <c:pt idx="15">
                  <c:v>-1.833186578114391</c:v>
                </c:pt>
                <c:pt idx="16">
                  <c:v>-1.833186578114391</c:v>
                </c:pt>
                <c:pt idx="17">
                  <c:v>-1.833186578114391</c:v>
                </c:pt>
                <c:pt idx="18">
                  <c:v>-1.833186578114391</c:v>
                </c:pt>
                <c:pt idx="19">
                  <c:v>-1.833186578114391</c:v>
                </c:pt>
                <c:pt idx="20">
                  <c:v>-1.833186578114391</c:v>
                </c:pt>
                <c:pt idx="21">
                  <c:v>-1.833186578114391</c:v>
                </c:pt>
                <c:pt idx="22">
                  <c:v>-1.833186578114391</c:v>
                </c:pt>
                <c:pt idx="23">
                  <c:v>-1.833186578114391</c:v>
                </c:pt>
                <c:pt idx="24">
                  <c:v>-1.833186578114391</c:v>
                </c:pt>
                <c:pt idx="25">
                  <c:v>-1.833186578114391</c:v>
                </c:pt>
                <c:pt idx="26">
                  <c:v>-1.833186578114391</c:v>
                </c:pt>
                <c:pt idx="27">
                  <c:v>-1.833186578114391</c:v>
                </c:pt>
                <c:pt idx="28">
                  <c:v>-1.833186578114391</c:v>
                </c:pt>
                <c:pt idx="29">
                  <c:v>-1.833186578114391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F-4FDE-BC8C-44C317582869}"/>
            </c:ext>
          </c:extLst>
        </c:ser>
        <c:ser>
          <c:idx val="3"/>
          <c:order val="2"/>
          <c:tx>
            <c:strRef>
              <c:f>'12.4.1-2'!$F$1</c:f>
              <c:strCache>
                <c:ptCount val="1"/>
                <c:pt idx="0">
                  <c:v>UCL</c:v>
                </c:pt>
              </c:strCache>
            </c:strRef>
          </c:tx>
          <c:marker>
            <c:symbol val="none"/>
          </c:marker>
          <c:val>
            <c:numRef>
              <c:f>'12.4.1-2'!$F$2:$F$31</c:f>
              <c:numCache>
                <c:formatCode>0.00</c:formatCode>
                <c:ptCount val="30"/>
                <c:pt idx="0">
                  <c:v>1.8563964447810584</c:v>
                </c:pt>
                <c:pt idx="1">
                  <c:v>1.8563964447810584</c:v>
                </c:pt>
                <c:pt idx="2">
                  <c:v>1.8563964447810584</c:v>
                </c:pt>
                <c:pt idx="3">
                  <c:v>1.8563964447810584</c:v>
                </c:pt>
                <c:pt idx="4">
                  <c:v>1.8563964447810584</c:v>
                </c:pt>
                <c:pt idx="5">
                  <c:v>1.8563964447810584</c:v>
                </c:pt>
                <c:pt idx="6">
                  <c:v>1.8563964447810584</c:v>
                </c:pt>
                <c:pt idx="7">
                  <c:v>1.8563964447810584</c:v>
                </c:pt>
                <c:pt idx="8">
                  <c:v>1.8563964447810584</c:v>
                </c:pt>
                <c:pt idx="9">
                  <c:v>1.8563964447810584</c:v>
                </c:pt>
                <c:pt idx="10">
                  <c:v>1.8563964447810584</c:v>
                </c:pt>
                <c:pt idx="11">
                  <c:v>1.8563964447810584</c:v>
                </c:pt>
                <c:pt idx="12">
                  <c:v>1.8563964447810584</c:v>
                </c:pt>
                <c:pt idx="13">
                  <c:v>1.8563964447810584</c:v>
                </c:pt>
                <c:pt idx="14">
                  <c:v>1.8563964447810584</c:v>
                </c:pt>
                <c:pt idx="15">
                  <c:v>1.8563964447810584</c:v>
                </c:pt>
                <c:pt idx="16">
                  <c:v>1.8563964447810584</c:v>
                </c:pt>
                <c:pt idx="17">
                  <c:v>1.8563964447810584</c:v>
                </c:pt>
                <c:pt idx="18">
                  <c:v>1.8563964447810584</c:v>
                </c:pt>
                <c:pt idx="19">
                  <c:v>1.8563964447810584</c:v>
                </c:pt>
                <c:pt idx="20">
                  <c:v>1.8563964447810584</c:v>
                </c:pt>
                <c:pt idx="21">
                  <c:v>1.8563964447810584</c:v>
                </c:pt>
                <c:pt idx="22">
                  <c:v>1.8563964447810584</c:v>
                </c:pt>
                <c:pt idx="23">
                  <c:v>1.8563964447810584</c:v>
                </c:pt>
                <c:pt idx="24">
                  <c:v>1.8563964447810584</c:v>
                </c:pt>
                <c:pt idx="25">
                  <c:v>1.8563964447810584</c:v>
                </c:pt>
                <c:pt idx="26">
                  <c:v>1.8563964447810584</c:v>
                </c:pt>
                <c:pt idx="27">
                  <c:v>1.8563964447810584</c:v>
                </c:pt>
                <c:pt idx="28">
                  <c:v>1.8563964447810584</c:v>
                </c:pt>
                <c:pt idx="29">
                  <c:v>1.8563964447810584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8F-4FDE-BC8C-44C317582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781184"/>
        <c:axId val="152782720"/>
      </c:lineChart>
      <c:catAx>
        <c:axId val="15278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52782720"/>
        <c:crosses val="autoZero"/>
        <c:auto val="1"/>
        <c:lblAlgn val="ctr"/>
        <c:lblOffset val="100"/>
        <c:noMultiLvlLbl val="0"/>
      </c:catAx>
      <c:valAx>
        <c:axId val="1527827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2781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'12.4.3-6'!$E$1</c:f>
              <c:strCache>
                <c:ptCount val="1"/>
                <c:pt idx="0">
                  <c:v>CUSUM</c:v>
                </c:pt>
              </c:strCache>
            </c:strRef>
          </c:tx>
          <c:marker>
            <c:symbol val="none"/>
          </c:marker>
          <c:val>
            <c:numRef>
              <c:f>'12.4.3-6'!$E$2:$E$31</c:f>
              <c:numCache>
                <c:formatCode>0.00</c:formatCode>
                <c:ptCount val="30"/>
                <c:pt idx="0">
                  <c:v>-0.98270999999999731</c:v>
                </c:pt>
                <c:pt idx="1">
                  <c:v>-1.1792099999999976</c:v>
                </c:pt>
                <c:pt idx="2">
                  <c:v>-0.84541999999999851</c:v>
                </c:pt>
                <c:pt idx="3">
                  <c:v>-0.62984129999999816</c:v>
                </c:pt>
                <c:pt idx="4">
                  <c:v>-0.5928782999999983</c:v>
                </c:pt>
                <c:pt idx="5">
                  <c:v>-0.68974499999999794</c:v>
                </c:pt>
                <c:pt idx="6">
                  <c:v>-0.9461479999999981</c:v>
                </c:pt>
                <c:pt idx="7">
                  <c:v>-0.81116599999999817</c:v>
                </c:pt>
                <c:pt idx="8">
                  <c:v>-0.17716199999999904</c:v>
                </c:pt>
                <c:pt idx="9">
                  <c:v>1.259445000000003</c:v>
                </c:pt>
                <c:pt idx="10">
                  <c:v>8.6845000000003836E-2</c:v>
                </c:pt>
                <c:pt idx="11">
                  <c:v>2.5843850000000046</c:v>
                </c:pt>
                <c:pt idx="12">
                  <c:v>4.7751150000000067</c:v>
                </c:pt>
                <c:pt idx="13">
                  <c:v>5.2702270000000064</c:v>
                </c:pt>
                <c:pt idx="14">
                  <c:v>5.7846070000000065</c:v>
                </c:pt>
                <c:pt idx="15">
                  <c:v>6.2649040000000067</c:v>
                </c:pt>
                <c:pt idx="16">
                  <c:v>6.6473620000000064</c:v>
                </c:pt>
                <c:pt idx="17">
                  <c:v>6.9460820000000059</c:v>
                </c:pt>
                <c:pt idx="18">
                  <c:v>7.4947120000000087</c:v>
                </c:pt>
                <c:pt idx="19">
                  <c:v>7.4074320000000089</c:v>
                </c:pt>
                <c:pt idx="20">
                  <c:v>5.7439420000000094</c:v>
                </c:pt>
                <c:pt idx="21">
                  <c:v>5.2869330000000101</c:v>
                </c:pt>
                <c:pt idx="22">
                  <c:v>4.02735000000001</c:v>
                </c:pt>
                <c:pt idx="23">
                  <c:v>3.81661300000001</c:v>
                </c:pt>
                <c:pt idx="24">
                  <c:v>3.3387800000000096</c:v>
                </c:pt>
                <c:pt idx="25">
                  <c:v>2.6856920000000093</c:v>
                </c:pt>
                <c:pt idx="26">
                  <c:v>1.5241720000000099</c:v>
                </c:pt>
                <c:pt idx="27">
                  <c:v>1.2269620000000101</c:v>
                </c:pt>
                <c:pt idx="28">
                  <c:v>1.0815820000000107</c:v>
                </c:pt>
                <c:pt idx="29">
                  <c:v>0.34814800000000989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CD-4EE1-8517-424AA86DD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823296"/>
        <c:axId val="152824832"/>
      </c:lineChart>
      <c:catAx>
        <c:axId val="152823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52824832"/>
        <c:crosses val="autoZero"/>
        <c:auto val="1"/>
        <c:lblAlgn val="ctr"/>
        <c:lblOffset val="100"/>
        <c:noMultiLvlLbl val="0"/>
      </c:catAx>
      <c:valAx>
        <c:axId val="1528248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28232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15</xdr:row>
      <xdr:rowOff>114300</xdr:rowOff>
    </xdr:from>
    <xdr:to>
      <xdr:col>18</xdr:col>
      <xdr:colOff>38100</xdr:colOff>
      <xdr:row>30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352425</xdr:colOff>
      <xdr:row>0</xdr:row>
      <xdr:rowOff>95250</xdr:rowOff>
    </xdr:from>
    <xdr:to>
      <xdr:col>16</xdr:col>
      <xdr:colOff>47625</xdr:colOff>
      <xdr:row>14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0</xdr:rowOff>
        </xdr:from>
        <xdr:to>
          <xdr:col>5</xdr:col>
          <xdr:colOff>99060</xdr:colOff>
          <xdr:row>1</xdr:row>
          <xdr:rowOff>30480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16</xdr:col>
      <xdr:colOff>304800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16</xdr:row>
      <xdr:rowOff>76200</xdr:rowOff>
    </xdr:from>
    <xdr:to>
      <xdr:col>16</xdr:col>
      <xdr:colOff>333375</xdr:colOff>
      <xdr:row>30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99060</xdr:colOff>
          <xdr:row>1</xdr:row>
          <xdr:rowOff>30480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4</xdr:col>
          <xdr:colOff>0</xdr:colOff>
          <xdr:row>2</xdr:row>
          <xdr:rowOff>30480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0</xdr:rowOff>
        </xdr:from>
        <xdr:to>
          <xdr:col>4</xdr:col>
          <xdr:colOff>0</xdr:colOff>
          <xdr:row>3</xdr:row>
          <xdr:rowOff>30480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0</xdr:rowOff>
        </xdr:from>
        <xdr:to>
          <xdr:col>4</xdr:col>
          <xdr:colOff>0</xdr:colOff>
          <xdr:row>4</xdr:row>
          <xdr:rowOff>30480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0</xdr:rowOff>
        </xdr:from>
        <xdr:to>
          <xdr:col>2</xdr:col>
          <xdr:colOff>99060</xdr:colOff>
          <xdr:row>2</xdr:row>
          <xdr:rowOff>30480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99060</xdr:colOff>
          <xdr:row>3</xdr:row>
          <xdr:rowOff>30480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</xdr:row>
          <xdr:rowOff>0</xdr:rowOff>
        </xdr:from>
        <xdr:to>
          <xdr:col>2</xdr:col>
          <xdr:colOff>99060</xdr:colOff>
          <xdr:row>4</xdr:row>
          <xdr:rowOff>30480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99060</xdr:colOff>
          <xdr:row>5</xdr:row>
          <xdr:rowOff>30480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0</xdr:rowOff>
        </xdr:from>
        <xdr:to>
          <xdr:col>2</xdr:col>
          <xdr:colOff>99060</xdr:colOff>
          <xdr:row>6</xdr:row>
          <xdr:rowOff>30480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99060</xdr:colOff>
          <xdr:row>7</xdr:row>
          <xdr:rowOff>30480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2</xdr:col>
          <xdr:colOff>99060</xdr:colOff>
          <xdr:row>8</xdr:row>
          <xdr:rowOff>30480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0</xdr:rowOff>
        </xdr:from>
        <xdr:to>
          <xdr:col>2</xdr:col>
          <xdr:colOff>99060</xdr:colOff>
          <xdr:row>9</xdr:row>
          <xdr:rowOff>30480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99060</xdr:colOff>
          <xdr:row>10</xdr:row>
          <xdr:rowOff>30480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0</xdr:rowOff>
        </xdr:from>
        <xdr:to>
          <xdr:col>2</xdr:col>
          <xdr:colOff>99060</xdr:colOff>
          <xdr:row>11</xdr:row>
          <xdr:rowOff>30480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2</xdr:col>
          <xdr:colOff>99060</xdr:colOff>
          <xdr:row>12</xdr:row>
          <xdr:rowOff>30480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2</xdr:col>
          <xdr:colOff>99060</xdr:colOff>
          <xdr:row>13</xdr:row>
          <xdr:rowOff>30480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99060</xdr:colOff>
          <xdr:row>14</xdr:row>
          <xdr:rowOff>30480</xdr:rowOff>
        </xdr:to>
        <xdr:sp macro="" textlink="">
          <xdr:nvSpPr>
            <xdr:cNvPr id="2065" name="Object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0</xdr:rowOff>
        </xdr:from>
        <xdr:to>
          <xdr:col>2</xdr:col>
          <xdr:colOff>99060</xdr:colOff>
          <xdr:row>15</xdr:row>
          <xdr:rowOff>30480</xdr:rowOff>
        </xdr:to>
        <xdr:sp macro="" textlink="">
          <xdr:nvSpPr>
            <xdr:cNvPr id="2066" name="Object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</xdr:row>
          <xdr:rowOff>0</xdr:rowOff>
        </xdr:from>
        <xdr:to>
          <xdr:col>2</xdr:col>
          <xdr:colOff>99060</xdr:colOff>
          <xdr:row>16</xdr:row>
          <xdr:rowOff>30480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</xdr:row>
          <xdr:rowOff>0</xdr:rowOff>
        </xdr:from>
        <xdr:to>
          <xdr:col>2</xdr:col>
          <xdr:colOff>99060</xdr:colOff>
          <xdr:row>17</xdr:row>
          <xdr:rowOff>30480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</xdr:row>
          <xdr:rowOff>0</xdr:rowOff>
        </xdr:from>
        <xdr:to>
          <xdr:col>2</xdr:col>
          <xdr:colOff>99060</xdr:colOff>
          <xdr:row>18</xdr:row>
          <xdr:rowOff>30480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</xdr:row>
          <xdr:rowOff>0</xdr:rowOff>
        </xdr:from>
        <xdr:to>
          <xdr:col>2</xdr:col>
          <xdr:colOff>99060</xdr:colOff>
          <xdr:row>19</xdr:row>
          <xdr:rowOff>30480</xdr:rowOff>
        </xdr:to>
        <xdr:sp macro="" textlink="">
          <xdr:nvSpPr>
            <xdr:cNvPr id="2070" name="Object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99060</xdr:colOff>
          <xdr:row>20</xdr:row>
          <xdr:rowOff>30480</xdr:rowOff>
        </xdr:to>
        <xdr:sp macro="" textlink="">
          <xdr:nvSpPr>
            <xdr:cNvPr id="2071" name="Object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0</xdr:rowOff>
        </xdr:from>
        <xdr:to>
          <xdr:col>2</xdr:col>
          <xdr:colOff>99060</xdr:colOff>
          <xdr:row>21</xdr:row>
          <xdr:rowOff>30480</xdr:rowOff>
        </xdr:to>
        <xdr:sp macro="" textlink="">
          <xdr:nvSpPr>
            <xdr:cNvPr id="2072" name="Object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0</xdr:rowOff>
        </xdr:from>
        <xdr:to>
          <xdr:col>2</xdr:col>
          <xdr:colOff>99060</xdr:colOff>
          <xdr:row>22</xdr:row>
          <xdr:rowOff>30480</xdr:rowOff>
        </xdr:to>
        <xdr:sp macro="" textlink="">
          <xdr:nvSpPr>
            <xdr:cNvPr id="2073" name="Object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</xdr:row>
          <xdr:rowOff>0</xdr:rowOff>
        </xdr:from>
        <xdr:to>
          <xdr:col>2</xdr:col>
          <xdr:colOff>99060</xdr:colOff>
          <xdr:row>23</xdr:row>
          <xdr:rowOff>30480</xdr:rowOff>
        </xdr:to>
        <xdr:sp macro="" textlink="">
          <xdr:nvSpPr>
            <xdr:cNvPr id="2074" name="Object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2</xdr:col>
          <xdr:colOff>99060</xdr:colOff>
          <xdr:row>24</xdr:row>
          <xdr:rowOff>30480</xdr:rowOff>
        </xdr:to>
        <xdr:sp macro="" textlink="">
          <xdr:nvSpPr>
            <xdr:cNvPr id="2075" name="Object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</xdr:row>
          <xdr:rowOff>0</xdr:rowOff>
        </xdr:from>
        <xdr:to>
          <xdr:col>2</xdr:col>
          <xdr:colOff>99060</xdr:colOff>
          <xdr:row>25</xdr:row>
          <xdr:rowOff>30480</xdr:rowOff>
        </xdr:to>
        <xdr:sp macro="" textlink="">
          <xdr:nvSpPr>
            <xdr:cNvPr id="2076" name="Object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</xdr:row>
          <xdr:rowOff>0</xdr:rowOff>
        </xdr:from>
        <xdr:to>
          <xdr:col>2</xdr:col>
          <xdr:colOff>99060</xdr:colOff>
          <xdr:row>26</xdr:row>
          <xdr:rowOff>30480</xdr:rowOff>
        </xdr:to>
        <xdr:sp macro="" textlink="">
          <xdr:nvSpPr>
            <xdr:cNvPr id="2077" name="Object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0</xdr:rowOff>
        </xdr:from>
        <xdr:to>
          <xdr:col>2</xdr:col>
          <xdr:colOff>99060</xdr:colOff>
          <xdr:row>27</xdr:row>
          <xdr:rowOff>30480</xdr:rowOff>
        </xdr:to>
        <xdr:sp macro="" textlink="">
          <xdr:nvSpPr>
            <xdr:cNvPr id="2078" name="Object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99060</xdr:colOff>
          <xdr:row>28</xdr:row>
          <xdr:rowOff>30480</xdr:rowOff>
        </xdr:to>
        <xdr:sp macro="" textlink="">
          <xdr:nvSpPr>
            <xdr:cNvPr id="2079" name="Object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</xdr:row>
          <xdr:rowOff>0</xdr:rowOff>
        </xdr:from>
        <xdr:to>
          <xdr:col>2</xdr:col>
          <xdr:colOff>99060</xdr:colOff>
          <xdr:row>29</xdr:row>
          <xdr:rowOff>30480</xdr:rowOff>
        </xdr:to>
        <xdr:sp macro="" textlink="">
          <xdr:nvSpPr>
            <xdr:cNvPr id="2080" name="Object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30</xdr:row>
          <xdr:rowOff>0</xdr:rowOff>
        </xdr:from>
        <xdr:to>
          <xdr:col>2</xdr:col>
          <xdr:colOff>99060</xdr:colOff>
          <xdr:row>30</xdr:row>
          <xdr:rowOff>30480</xdr:rowOff>
        </xdr:to>
        <xdr:sp macro="" textlink="">
          <xdr:nvSpPr>
            <xdr:cNvPr id="2081" name="Object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31</xdr:row>
          <xdr:rowOff>0</xdr:rowOff>
        </xdr:from>
        <xdr:to>
          <xdr:col>2</xdr:col>
          <xdr:colOff>99060</xdr:colOff>
          <xdr:row>31</xdr:row>
          <xdr:rowOff>30480</xdr:rowOff>
        </xdr:to>
        <xdr:sp macro="" textlink="">
          <xdr:nvSpPr>
            <xdr:cNvPr id="2082" name="Object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2</xdr:col>
          <xdr:colOff>99060</xdr:colOff>
          <xdr:row>32</xdr:row>
          <xdr:rowOff>30480</xdr:rowOff>
        </xdr:to>
        <xdr:sp macro="" textlink="">
          <xdr:nvSpPr>
            <xdr:cNvPr id="2083" name="Object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99060</xdr:colOff>
          <xdr:row>33</xdr:row>
          <xdr:rowOff>30480</xdr:rowOff>
        </xdr:to>
        <xdr:sp macro="" textlink="">
          <xdr:nvSpPr>
            <xdr:cNvPr id="2084" name="Object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</xdr:row>
          <xdr:rowOff>0</xdr:rowOff>
        </xdr:from>
        <xdr:to>
          <xdr:col>2</xdr:col>
          <xdr:colOff>99060</xdr:colOff>
          <xdr:row>34</xdr:row>
          <xdr:rowOff>30480</xdr:rowOff>
        </xdr:to>
        <xdr:sp macro="" textlink="">
          <xdr:nvSpPr>
            <xdr:cNvPr id="2085" name="Object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</xdr:row>
          <xdr:rowOff>0</xdr:rowOff>
        </xdr:from>
        <xdr:to>
          <xdr:col>2</xdr:col>
          <xdr:colOff>99060</xdr:colOff>
          <xdr:row>35</xdr:row>
          <xdr:rowOff>30480</xdr:rowOff>
        </xdr:to>
        <xdr:sp macro="" textlink="">
          <xdr:nvSpPr>
            <xdr:cNvPr id="2086" name="Object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36</xdr:row>
          <xdr:rowOff>0</xdr:rowOff>
        </xdr:from>
        <xdr:to>
          <xdr:col>2</xdr:col>
          <xdr:colOff>99060</xdr:colOff>
          <xdr:row>36</xdr:row>
          <xdr:rowOff>30480</xdr:rowOff>
        </xdr:to>
        <xdr:sp macro="" textlink="">
          <xdr:nvSpPr>
            <xdr:cNvPr id="2087" name="Object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2</xdr:col>
          <xdr:colOff>99060</xdr:colOff>
          <xdr:row>37</xdr:row>
          <xdr:rowOff>30480</xdr:rowOff>
        </xdr:to>
        <xdr:sp macro="" textlink="">
          <xdr:nvSpPr>
            <xdr:cNvPr id="2088" name="Object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99060</xdr:colOff>
          <xdr:row>38</xdr:row>
          <xdr:rowOff>30480</xdr:rowOff>
        </xdr:to>
        <xdr:sp macro="" textlink="">
          <xdr:nvSpPr>
            <xdr:cNvPr id="2089" name="Object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39</xdr:row>
          <xdr:rowOff>0</xdr:rowOff>
        </xdr:from>
        <xdr:to>
          <xdr:col>2</xdr:col>
          <xdr:colOff>99060</xdr:colOff>
          <xdr:row>39</xdr:row>
          <xdr:rowOff>30480</xdr:rowOff>
        </xdr:to>
        <xdr:sp macro="" textlink="">
          <xdr:nvSpPr>
            <xdr:cNvPr id="2090" name="Object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2</xdr:col>
          <xdr:colOff>99060</xdr:colOff>
          <xdr:row>40</xdr:row>
          <xdr:rowOff>30480</xdr:rowOff>
        </xdr:to>
        <xdr:sp macro="" textlink="">
          <xdr:nvSpPr>
            <xdr:cNvPr id="2091" name="Object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41</xdr:row>
          <xdr:rowOff>0</xdr:rowOff>
        </xdr:from>
        <xdr:to>
          <xdr:col>2</xdr:col>
          <xdr:colOff>99060</xdr:colOff>
          <xdr:row>41</xdr:row>
          <xdr:rowOff>30480</xdr:rowOff>
        </xdr:to>
        <xdr:sp macro="" textlink="">
          <xdr:nvSpPr>
            <xdr:cNvPr id="2092" name="Object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42</xdr:row>
          <xdr:rowOff>0</xdr:rowOff>
        </xdr:from>
        <xdr:to>
          <xdr:col>2</xdr:col>
          <xdr:colOff>99060</xdr:colOff>
          <xdr:row>42</xdr:row>
          <xdr:rowOff>30480</xdr:rowOff>
        </xdr:to>
        <xdr:sp macro="" textlink="">
          <xdr:nvSpPr>
            <xdr:cNvPr id="2093" name="Object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43</xdr:row>
          <xdr:rowOff>0</xdr:rowOff>
        </xdr:from>
        <xdr:to>
          <xdr:col>2</xdr:col>
          <xdr:colOff>99060</xdr:colOff>
          <xdr:row>43</xdr:row>
          <xdr:rowOff>30480</xdr:rowOff>
        </xdr:to>
        <xdr:sp macro="" textlink="">
          <xdr:nvSpPr>
            <xdr:cNvPr id="2094" name="Object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2</xdr:col>
          <xdr:colOff>99060</xdr:colOff>
          <xdr:row>44</xdr:row>
          <xdr:rowOff>30480</xdr:rowOff>
        </xdr:to>
        <xdr:sp macro="" textlink="">
          <xdr:nvSpPr>
            <xdr:cNvPr id="2095" name="Object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45</xdr:row>
          <xdr:rowOff>0</xdr:rowOff>
        </xdr:from>
        <xdr:to>
          <xdr:col>2</xdr:col>
          <xdr:colOff>99060</xdr:colOff>
          <xdr:row>45</xdr:row>
          <xdr:rowOff>30480</xdr:rowOff>
        </xdr:to>
        <xdr:sp macro="" textlink="">
          <xdr:nvSpPr>
            <xdr:cNvPr id="2096" name="Object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2</xdr:col>
          <xdr:colOff>99060</xdr:colOff>
          <xdr:row>46</xdr:row>
          <xdr:rowOff>30480</xdr:rowOff>
        </xdr:to>
        <xdr:sp macro="" textlink="">
          <xdr:nvSpPr>
            <xdr:cNvPr id="2097" name="Object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2</xdr:col>
          <xdr:colOff>99060</xdr:colOff>
          <xdr:row>47</xdr:row>
          <xdr:rowOff>30480</xdr:rowOff>
        </xdr:to>
        <xdr:sp macro="" textlink="">
          <xdr:nvSpPr>
            <xdr:cNvPr id="2098" name="Object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48</xdr:row>
          <xdr:rowOff>0</xdr:rowOff>
        </xdr:from>
        <xdr:to>
          <xdr:col>2</xdr:col>
          <xdr:colOff>99060</xdr:colOff>
          <xdr:row>48</xdr:row>
          <xdr:rowOff>30480</xdr:rowOff>
        </xdr:to>
        <xdr:sp macro="" textlink="">
          <xdr:nvSpPr>
            <xdr:cNvPr id="2099" name="Object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49</xdr:row>
          <xdr:rowOff>0</xdr:rowOff>
        </xdr:from>
        <xdr:to>
          <xdr:col>2</xdr:col>
          <xdr:colOff>99060</xdr:colOff>
          <xdr:row>49</xdr:row>
          <xdr:rowOff>30480</xdr:rowOff>
        </xdr:to>
        <xdr:sp macro="" textlink="">
          <xdr:nvSpPr>
            <xdr:cNvPr id="2100" name="Object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50</xdr:row>
          <xdr:rowOff>0</xdr:rowOff>
        </xdr:from>
        <xdr:to>
          <xdr:col>2</xdr:col>
          <xdr:colOff>99060</xdr:colOff>
          <xdr:row>50</xdr:row>
          <xdr:rowOff>30480</xdr:rowOff>
        </xdr:to>
        <xdr:sp macro="" textlink="">
          <xdr:nvSpPr>
            <xdr:cNvPr id="2101" name="Object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51</xdr:row>
          <xdr:rowOff>0</xdr:rowOff>
        </xdr:from>
        <xdr:to>
          <xdr:col>2</xdr:col>
          <xdr:colOff>99060</xdr:colOff>
          <xdr:row>51</xdr:row>
          <xdr:rowOff>30480</xdr:rowOff>
        </xdr:to>
        <xdr:sp macro="" textlink="">
          <xdr:nvSpPr>
            <xdr:cNvPr id="2102" name="Object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0</xdr:rowOff>
        </xdr:from>
        <xdr:to>
          <xdr:col>2</xdr:col>
          <xdr:colOff>99060</xdr:colOff>
          <xdr:row>2</xdr:row>
          <xdr:rowOff>30480</xdr:rowOff>
        </xdr:to>
        <xdr:sp macro="" textlink="">
          <xdr:nvSpPr>
            <xdr:cNvPr id="2103" name="Object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99060</xdr:colOff>
          <xdr:row>3</xdr:row>
          <xdr:rowOff>30480</xdr:rowOff>
        </xdr:to>
        <xdr:sp macro="" textlink="">
          <xdr:nvSpPr>
            <xdr:cNvPr id="2104" name="Object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</xdr:row>
          <xdr:rowOff>0</xdr:rowOff>
        </xdr:from>
        <xdr:to>
          <xdr:col>2</xdr:col>
          <xdr:colOff>99060</xdr:colOff>
          <xdr:row>4</xdr:row>
          <xdr:rowOff>30480</xdr:rowOff>
        </xdr:to>
        <xdr:sp macro="" textlink="">
          <xdr:nvSpPr>
            <xdr:cNvPr id="2105" name="Object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99060</xdr:colOff>
          <xdr:row>5</xdr:row>
          <xdr:rowOff>30480</xdr:rowOff>
        </xdr:to>
        <xdr:sp macro="" textlink="">
          <xdr:nvSpPr>
            <xdr:cNvPr id="2106" name="Object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0</xdr:rowOff>
        </xdr:from>
        <xdr:to>
          <xdr:col>2</xdr:col>
          <xdr:colOff>99060</xdr:colOff>
          <xdr:row>6</xdr:row>
          <xdr:rowOff>30480</xdr:rowOff>
        </xdr:to>
        <xdr:sp macro="" textlink="">
          <xdr:nvSpPr>
            <xdr:cNvPr id="2107" name="Object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99060</xdr:colOff>
          <xdr:row>7</xdr:row>
          <xdr:rowOff>30480</xdr:rowOff>
        </xdr:to>
        <xdr:sp macro="" textlink="">
          <xdr:nvSpPr>
            <xdr:cNvPr id="2108" name="Object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2</xdr:col>
          <xdr:colOff>99060</xdr:colOff>
          <xdr:row>8</xdr:row>
          <xdr:rowOff>30480</xdr:rowOff>
        </xdr:to>
        <xdr:sp macro="" textlink="">
          <xdr:nvSpPr>
            <xdr:cNvPr id="2109" name="Object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0</xdr:rowOff>
        </xdr:from>
        <xdr:to>
          <xdr:col>2</xdr:col>
          <xdr:colOff>99060</xdr:colOff>
          <xdr:row>9</xdr:row>
          <xdr:rowOff>30480</xdr:rowOff>
        </xdr:to>
        <xdr:sp macro="" textlink="">
          <xdr:nvSpPr>
            <xdr:cNvPr id="2110" name="Object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99060</xdr:colOff>
          <xdr:row>10</xdr:row>
          <xdr:rowOff>30480</xdr:rowOff>
        </xdr:to>
        <xdr:sp macro="" textlink="">
          <xdr:nvSpPr>
            <xdr:cNvPr id="2111" name="Object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0</xdr:rowOff>
        </xdr:from>
        <xdr:to>
          <xdr:col>2</xdr:col>
          <xdr:colOff>99060</xdr:colOff>
          <xdr:row>11</xdr:row>
          <xdr:rowOff>30480</xdr:rowOff>
        </xdr:to>
        <xdr:sp macro="" textlink="">
          <xdr:nvSpPr>
            <xdr:cNvPr id="2112" name="Object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2</xdr:col>
          <xdr:colOff>99060</xdr:colOff>
          <xdr:row>12</xdr:row>
          <xdr:rowOff>30480</xdr:rowOff>
        </xdr:to>
        <xdr:sp macro="" textlink="">
          <xdr:nvSpPr>
            <xdr:cNvPr id="2113" name="Object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2</xdr:col>
          <xdr:colOff>99060</xdr:colOff>
          <xdr:row>13</xdr:row>
          <xdr:rowOff>30480</xdr:rowOff>
        </xdr:to>
        <xdr:sp macro="" textlink="">
          <xdr:nvSpPr>
            <xdr:cNvPr id="2114" name="Object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99060</xdr:colOff>
          <xdr:row>14</xdr:row>
          <xdr:rowOff>30480</xdr:rowOff>
        </xdr:to>
        <xdr:sp macro="" textlink="">
          <xdr:nvSpPr>
            <xdr:cNvPr id="2115" name="Object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15</xdr:row>
          <xdr:rowOff>0</xdr:rowOff>
        </xdr:from>
        <xdr:to>
          <xdr:col>2</xdr:col>
          <xdr:colOff>99060</xdr:colOff>
          <xdr:row>15</xdr:row>
          <xdr:rowOff>30480</xdr:rowOff>
        </xdr:to>
        <xdr:sp macro="" textlink="">
          <xdr:nvSpPr>
            <xdr:cNvPr id="2116" name="Object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</xdr:row>
          <xdr:rowOff>0</xdr:rowOff>
        </xdr:from>
        <xdr:to>
          <xdr:col>2</xdr:col>
          <xdr:colOff>99060</xdr:colOff>
          <xdr:row>16</xdr:row>
          <xdr:rowOff>30480</xdr:rowOff>
        </xdr:to>
        <xdr:sp macro="" textlink="">
          <xdr:nvSpPr>
            <xdr:cNvPr id="2117" name="Object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</xdr:row>
          <xdr:rowOff>0</xdr:rowOff>
        </xdr:from>
        <xdr:to>
          <xdr:col>2</xdr:col>
          <xdr:colOff>99060</xdr:colOff>
          <xdr:row>17</xdr:row>
          <xdr:rowOff>30480</xdr:rowOff>
        </xdr:to>
        <xdr:sp macro="" textlink="">
          <xdr:nvSpPr>
            <xdr:cNvPr id="2118" name="Object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</xdr:row>
          <xdr:rowOff>0</xdr:rowOff>
        </xdr:from>
        <xdr:to>
          <xdr:col>2</xdr:col>
          <xdr:colOff>99060</xdr:colOff>
          <xdr:row>18</xdr:row>
          <xdr:rowOff>30480</xdr:rowOff>
        </xdr:to>
        <xdr:sp macro="" textlink="">
          <xdr:nvSpPr>
            <xdr:cNvPr id="2119" name="Object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</xdr:row>
          <xdr:rowOff>0</xdr:rowOff>
        </xdr:from>
        <xdr:to>
          <xdr:col>2</xdr:col>
          <xdr:colOff>99060</xdr:colOff>
          <xdr:row>19</xdr:row>
          <xdr:rowOff>30480</xdr:rowOff>
        </xdr:to>
        <xdr:sp macro="" textlink="">
          <xdr:nvSpPr>
            <xdr:cNvPr id="2120" name="Object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</xdr:row>
          <xdr:rowOff>0</xdr:rowOff>
        </xdr:from>
        <xdr:to>
          <xdr:col>2</xdr:col>
          <xdr:colOff>99060</xdr:colOff>
          <xdr:row>20</xdr:row>
          <xdr:rowOff>30480</xdr:rowOff>
        </xdr:to>
        <xdr:sp macro="" textlink="">
          <xdr:nvSpPr>
            <xdr:cNvPr id="2121" name="Object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</xdr:row>
          <xdr:rowOff>0</xdr:rowOff>
        </xdr:from>
        <xdr:to>
          <xdr:col>2</xdr:col>
          <xdr:colOff>99060</xdr:colOff>
          <xdr:row>21</xdr:row>
          <xdr:rowOff>30480</xdr:rowOff>
        </xdr:to>
        <xdr:sp macro="" textlink="">
          <xdr:nvSpPr>
            <xdr:cNvPr id="2122" name="Object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0</xdr:rowOff>
        </xdr:from>
        <xdr:to>
          <xdr:col>2</xdr:col>
          <xdr:colOff>99060</xdr:colOff>
          <xdr:row>22</xdr:row>
          <xdr:rowOff>30480</xdr:rowOff>
        </xdr:to>
        <xdr:sp macro="" textlink="">
          <xdr:nvSpPr>
            <xdr:cNvPr id="2123" name="Object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</xdr:row>
          <xdr:rowOff>0</xdr:rowOff>
        </xdr:from>
        <xdr:to>
          <xdr:col>2</xdr:col>
          <xdr:colOff>99060</xdr:colOff>
          <xdr:row>23</xdr:row>
          <xdr:rowOff>30480</xdr:rowOff>
        </xdr:to>
        <xdr:sp macro="" textlink="">
          <xdr:nvSpPr>
            <xdr:cNvPr id="2124" name="Object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</xdr:row>
          <xdr:rowOff>0</xdr:rowOff>
        </xdr:from>
        <xdr:to>
          <xdr:col>2</xdr:col>
          <xdr:colOff>99060</xdr:colOff>
          <xdr:row>24</xdr:row>
          <xdr:rowOff>30480</xdr:rowOff>
        </xdr:to>
        <xdr:sp macro="" textlink="">
          <xdr:nvSpPr>
            <xdr:cNvPr id="2125" name="Object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</xdr:row>
          <xdr:rowOff>0</xdr:rowOff>
        </xdr:from>
        <xdr:to>
          <xdr:col>2</xdr:col>
          <xdr:colOff>99060</xdr:colOff>
          <xdr:row>25</xdr:row>
          <xdr:rowOff>30480</xdr:rowOff>
        </xdr:to>
        <xdr:sp macro="" textlink="">
          <xdr:nvSpPr>
            <xdr:cNvPr id="2126" name="Object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</xdr:row>
          <xdr:rowOff>0</xdr:rowOff>
        </xdr:from>
        <xdr:to>
          <xdr:col>2</xdr:col>
          <xdr:colOff>99060</xdr:colOff>
          <xdr:row>26</xdr:row>
          <xdr:rowOff>30480</xdr:rowOff>
        </xdr:to>
        <xdr:sp macro="" textlink="">
          <xdr:nvSpPr>
            <xdr:cNvPr id="2127" name="Object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0</xdr:rowOff>
        </xdr:from>
        <xdr:to>
          <xdr:col>2</xdr:col>
          <xdr:colOff>99060</xdr:colOff>
          <xdr:row>27</xdr:row>
          <xdr:rowOff>30480</xdr:rowOff>
        </xdr:to>
        <xdr:sp macro="" textlink="">
          <xdr:nvSpPr>
            <xdr:cNvPr id="2128" name="Object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99060</xdr:colOff>
          <xdr:row>28</xdr:row>
          <xdr:rowOff>30480</xdr:rowOff>
        </xdr:to>
        <xdr:sp macro="" textlink="">
          <xdr:nvSpPr>
            <xdr:cNvPr id="2129" name="Object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</xdr:row>
          <xdr:rowOff>0</xdr:rowOff>
        </xdr:from>
        <xdr:to>
          <xdr:col>2</xdr:col>
          <xdr:colOff>99060</xdr:colOff>
          <xdr:row>29</xdr:row>
          <xdr:rowOff>30480</xdr:rowOff>
        </xdr:to>
        <xdr:sp macro="" textlink="">
          <xdr:nvSpPr>
            <xdr:cNvPr id="2130" name="Object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30</xdr:row>
          <xdr:rowOff>0</xdr:rowOff>
        </xdr:from>
        <xdr:to>
          <xdr:col>2</xdr:col>
          <xdr:colOff>99060</xdr:colOff>
          <xdr:row>30</xdr:row>
          <xdr:rowOff>30480</xdr:rowOff>
        </xdr:to>
        <xdr:sp macro="" textlink="">
          <xdr:nvSpPr>
            <xdr:cNvPr id="2131" name="Object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31</xdr:row>
          <xdr:rowOff>0</xdr:rowOff>
        </xdr:from>
        <xdr:to>
          <xdr:col>2</xdr:col>
          <xdr:colOff>99060</xdr:colOff>
          <xdr:row>31</xdr:row>
          <xdr:rowOff>30480</xdr:rowOff>
        </xdr:to>
        <xdr:sp macro="" textlink="">
          <xdr:nvSpPr>
            <xdr:cNvPr id="2132" name="Object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2</xdr:col>
          <xdr:colOff>99060</xdr:colOff>
          <xdr:row>32</xdr:row>
          <xdr:rowOff>30480</xdr:rowOff>
        </xdr:to>
        <xdr:sp macro="" textlink="">
          <xdr:nvSpPr>
            <xdr:cNvPr id="2133" name="Object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33</xdr:row>
          <xdr:rowOff>0</xdr:rowOff>
        </xdr:from>
        <xdr:to>
          <xdr:col>2</xdr:col>
          <xdr:colOff>99060</xdr:colOff>
          <xdr:row>33</xdr:row>
          <xdr:rowOff>30480</xdr:rowOff>
        </xdr:to>
        <xdr:sp macro="" textlink="">
          <xdr:nvSpPr>
            <xdr:cNvPr id="2134" name="Object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</xdr:row>
          <xdr:rowOff>0</xdr:rowOff>
        </xdr:from>
        <xdr:to>
          <xdr:col>2</xdr:col>
          <xdr:colOff>99060</xdr:colOff>
          <xdr:row>34</xdr:row>
          <xdr:rowOff>30480</xdr:rowOff>
        </xdr:to>
        <xdr:sp macro="" textlink="">
          <xdr:nvSpPr>
            <xdr:cNvPr id="2135" name="Object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35</xdr:row>
          <xdr:rowOff>0</xdr:rowOff>
        </xdr:from>
        <xdr:to>
          <xdr:col>2</xdr:col>
          <xdr:colOff>99060</xdr:colOff>
          <xdr:row>35</xdr:row>
          <xdr:rowOff>30480</xdr:rowOff>
        </xdr:to>
        <xdr:sp macro="" textlink="">
          <xdr:nvSpPr>
            <xdr:cNvPr id="2136" name="Object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36</xdr:row>
          <xdr:rowOff>0</xdr:rowOff>
        </xdr:from>
        <xdr:to>
          <xdr:col>2</xdr:col>
          <xdr:colOff>99060</xdr:colOff>
          <xdr:row>36</xdr:row>
          <xdr:rowOff>30480</xdr:rowOff>
        </xdr:to>
        <xdr:sp macro="" textlink="">
          <xdr:nvSpPr>
            <xdr:cNvPr id="2137" name="Object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2</xdr:col>
          <xdr:colOff>99060</xdr:colOff>
          <xdr:row>37</xdr:row>
          <xdr:rowOff>30480</xdr:rowOff>
        </xdr:to>
        <xdr:sp macro="" textlink="">
          <xdr:nvSpPr>
            <xdr:cNvPr id="2138" name="Object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38</xdr:row>
          <xdr:rowOff>0</xdr:rowOff>
        </xdr:from>
        <xdr:to>
          <xdr:col>2</xdr:col>
          <xdr:colOff>99060</xdr:colOff>
          <xdr:row>38</xdr:row>
          <xdr:rowOff>30480</xdr:rowOff>
        </xdr:to>
        <xdr:sp macro="" textlink="">
          <xdr:nvSpPr>
            <xdr:cNvPr id="2139" name="Object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39</xdr:row>
          <xdr:rowOff>0</xdr:rowOff>
        </xdr:from>
        <xdr:to>
          <xdr:col>2</xdr:col>
          <xdr:colOff>99060</xdr:colOff>
          <xdr:row>39</xdr:row>
          <xdr:rowOff>30480</xdr:rowOff>
        </xdr:to>
        <xdr:sp macro="" textlink="">
          <xdr:nvSpPr>
            <xdr:cNvPr id="2140" name="Object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2</xdr:col>
          <xdr:colOff>99060</xdr:colOff>
          <xdr:row>40</xdr:row>
          <xdr:rowOff>30480</xdr:rowOff>
        </xdr:to>
        <xdr:sp macro="" textlink="">
          <xdr:nvSpPr>
            <xdr:cNvPr id="2141" name="Object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41</xdr:row>
          <xdr:rowOff>0</xdr:rowOff>
        </xdr:from>
        <xdr:to>
          <xdr:col>2</xdr:col>
          <xdr:colOff>99060</xdr:colOff>
          <xdr:row>41</xdr:row>
          <xdr:rowOff>30480</xdr:rowOff>
        </xdr:to>
        <xdr:sp macro="" textlink="">
          <xdr:nvSpPr>
            <xdr:cNvPr id="2142" name="Object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42</xdr:row>
          <xdr:rowOff>0</xdr:rowOff>
        </xdr:from>
        <xdr:to>
          <xdr:col>2</xdr:col>
          <xdr:colOff>99060</xdr:colOff>
          <xdr:row>42</xdr:row>
          <xdr:rowOff>30480</xdr:rowOff>
        </xdr:to>
        <xdr:sp macro="" textlink="">
          <xdr:nvSpPr>
            <xdr:cNvPr id="2143" name="Object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43</xdr:row>
          <xdr:rowOff>0</xdr:rowOff>
        </xdr:from>
        <xdr:to>
          <xdr:col>2</xdr:col>
          <xdr:colOff>99060</xdr:colOff>
          <xdr:row>43</xdr:row>
          <xdr:rowOff>30480</xdr:rowOff>
        </xdr:to>
        <xdr:sp macro="" textlink="">
          <xdr:nvSpPr>
            <xdr:cNvPr id="2144" name="Object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2</xdr:col>
          <xdr:colOff>99060</xdr:colOff>
          <xdr:row>44</xdr:row>
          <xdr:rowOff>30480</xdr:rowOff>
        </xdr:to>
        <xdr:sp macro="" textlink="">
          <xdr:nvSpPr>
            <xdr:cNvPr id="2145" name="Object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45</xdr:row>
          <xdr:rowOff>0</xdr:rowOff>
        </xdr:from>
        <xdr:to>
          <xdr:col>2</xdr:col>
          <xdr:colOff>99060</xdr:colOff>
          <xdr:row>45</xdr:row>
          <xdr:rowOff>30480</xdr:rowOff>
        </xdr:to>
        <xdr:sp macro="" textlink="">
          <xdr:nvSpPr>
            <xdr:cNvPr id="2146" name="Object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2</xdr:col>
          <xdr:colOff>99060</xdr:colOff>
          <xdr:row>46</xdr:row>
          <xdr:rowOff>30480</xdr:rowOff>
        </xdr:to>
        <xdr:sp macro="" textlink="">
          <xdr:nvSpPr>
            <xdr:cNvPr id="2147" name="Object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2</xdr:col>
          <xdr:colOff>99060</xdr:colOff>
          <xdr:row>47</xdr:row>
          <xdr:rowOff>30480</xdr:rowOff>
        </xdr:to>
        <xdr:sp macro="" textlink="">
          <xdr:nvSpPr>
            <xdr:cNvPr id="2148" name="Object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48</xdr:row>
          <xdr:rowOff>0</xdr:rowOff>
        </xdr:from>
        <xdr:to>
          <xdr:col>2</xdr:col>
          <xdr:colOff>99060</xdr:colOff>
          <xdr:row>48</xdr:row>
          <xdr:rowOff>30480</xdr:rowOff>
        </xdr:to>
        <xdr:sp macro="" textlink="">
          <xdr:nvSpPr>
            <xdr:cNvPr id="2149" name="Object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49</xdr:row>
          <xdr:rowOff>0</xdr:rowOff>
        </xdr:from>
        <xdr:to>
          <xdr:col>2</xdr:col>
          <xdr:colOff>99060</xdr:colOff>
          <xdr:row>49</xdr:row>
          <xdr:rowOff>30480</xdr:rowOff>
        </xdr:to>
        <xdr:sp macro="" textlink="">
          <xdr:nvSpPr>
            <xdr:cNvPr id="2150" name="Object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50</xdr:row>
          <xdr:rowOff>0</xdr:rowOff>
        </xdr:from>
        <xdr:to>
          <xdr:col>2</xdr:col>
          <xdr:colOff>99060</xdr:colOff>
          <xdr:row>50</xdr:row>
          <xdr:rowOff>30480</xdr:rowOff>
        </xdr:to>
        <xdr:sp macro="" textlink="">
          <xdr:nvSpPr>
            <xdr:cNvPr id="2151" name="Object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51</xdr:row>
          <xdr:rowOff>0</xdr:rowOff>
        </xdr:from>
        <xdr:to>
          <xdr:col>2</xdr:col>
          <xdr:colOff>99060</xdr:colOff>
          <xdr:row>51</xdr:row>
          <xdr:rowOff>30480</xdr:rowOff>
        </xdr:to>
        <xdr:sp macro="" textlink="">
          <xdr:nvSpPr>
            <xdr:cNvPr id="2152" name="Object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15</xdr:row>
      <xdr:rowOff>76200</xdr:rowOff>
    </xdr:from>
    <xdr:to>
      <xdr:col>16</xdr:col>
      <xdr:colOff>304800</xdr:colOff>
      <xdr:row>29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276225</xdr:colOff>
      <xdr:row>1</xdr:row>
      <xdr:rowOff>0</xdr:rowOff>
    </xdr:from>
    <xdr:to>
      <xdr:col>17</xdr:col>
      <xdr:colOff>581025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99060</xdr:colOff>
          <xdr:row>1</xdr:row>
          <xdr:rowOff>30480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464635</xdr:colOff>
      <xdr:row>8</xdr:row>
      <xdr:rowOff>46464</xdr:rowOff>
    </xdr:from>
    <xdr:to>
      <xdr:col>19</xdr:col>
      <xdr:colOff>209086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17</xdr:col>
      <xdr:colOff>304800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%20Ch6.%20r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.1-4"/>
      <sheetName val="6.2.1"/>
      <sheetName val="6.3.1-5"/>
      <sheetName val="6.3.6-9"/>
      <sheetName val="6.5.7"/>
      <sheetName val="6.5.8-9"/>
      <sheetName val="6.6.1.1-5"/>
      <sheetName val="6.6.3.2-5"/>
      <sheetName val="6.6.4.1-2"/>
      <sheetName val="6.6.5.1-5"/>
      <sheetName val="6.6.6.1-3"/>
      <sheetName val="6.7.1-3"/>
      <sheetName val="12.3.7-9"/>
      <sheetName val="6.7.4, 6.7.2.1-2"/>
      <sheetName val="6.7.5"/>
      <sheetName val="6.7.1.4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Value (Y)</v>
          </cell>
          <cell r="C1" t="str">
            <v>Trend (ŷ)</v>
          </cell>
          <cell r="G1" t="str">
            <v>Interval +</v>
          </cell>
          <cell r="H1" t="str">
            <v>Interval -</v>
          </cell>
        </row>
        <row r="2">
          <cell r="B2">
            <v>934</v>
          </cell>
          <cell r="C2">
            <v>927.81818181818176</v>
          </cell>
          <cell r="G2">
            <v>943.17432698587754</v>
          </cell>
          <cell r="H2">
            <v>912.46203665048597</v>
          </cell>
        </row>
        <row r="3">
          <cell r="B3">
            <v>931</v>
          </cell>
          <cell r="C3">
            <v>932.0363636363636</v>
          </cell>
          <cell r="G3">
            <v>946.82878713666707</v>
          </cell>
          <cell r="H3">
            <v>917.24394013606013</v>
          </cell>
        </row>
        <row r="4">
          <cell r="B4">
            <v>938</v>
          </cell>
          <cell r="C4">
            <v>936.25454545454534</v>
          </cell>
          <cell r="G4">
            <v>950.60965750437163</v>
          </cell>
          <cell r="H4">
            <v>921.89943340471905</v>
          </cell>
        </row>
        <row r="5">
          <cell r="B5">
            <v>927</v>
          </cell>
          <cell r="C5">
            <v>940.47272727272718</v>
          </cell>
          <cell r="G5">
            <v>954.52874168875417</v>
          </cell>
          <cell r="H5">
            <v>926.4167128567002</v>
          </cell>
        </row>
        <row r="6">
          <cell r="B6">
            <v>946</v>
          </cell>
          <cell r="C6">
            <v>944.69090909090903</v>
          </cell>
          <cell r="G6">
            <v>958.59496212999829</v>
          </cell>
          <cell r="H6">
            <v>930.78685605181977</v>
          </cell>
        </row>
        <row r="7">
          <cell r="B7">
            <v>948</v>
          </cell>
          <cell r="C7">
            <v>948.90909090909076</v>
          </cell>
          <cell r="G7">
            <v>962.81314394817991</v>
          </cell>
          <cell r="H7">
            <v>935.00503787000162</v>
          </cell>
        </row>
        <row r="8">
          <cell r="B8">
            <v>957</v>
          </cell>
          <cell r="C8">
            <v>953.12727272727261</v>
          </cell>
          <cell r="G8">
            <v>967.18328714329959</v>
          </cell>
          <cell r="H8">
            <v>939.07125831124563</v>
          </cell>
        </row>
        <row r="9">
          <cell r="B9">
            <v>959</v>
          </cell>
          <cell r="C9">
            <v>957.34545454545446</v>
          </cell>
          <cell r="G9">
            <v>971.70056659528075</v>
          </cell>
          <cell r="H9">
            <v>942.99034249562817</v>
          </cell>
        </row>
        <row r="10">
          <cell r="B10">
            <v>965</v>
          </cell>
          <cell r="C10">
            <v>961.56363636363631</v>
          </cell>
          <cell r="G10">
            <v>976.35605986393978</v>
          </cell>
          <cell r="H10">
            <v>946.77121286333283</v>
          </cell>
        </row>
        <row r="11">
          <cell r="B11">
            <v>963</v>
          </cell>
          <cell r="C11">
            <v>965.78181818181815</v>
          </cell>
          <cell r="G11">
            <v>981.13796334951394</v>
          </cell>
          <cell r="H11">
            <v>950.42567301412237</v>
          </cell>
        </row>
        <row r="12">
          <cell r="C12">
            <v>969.99999999999989</v>
          </cell>
          <cell r="G12">
            <v>986.03294876683981</v>
          </cell>
          <cell r="H12">
            <v>953.96705123315996</v>
          </cell>
        </row>
        <row r="13">
          <cell r="C13">
            <v>974.21818181818173</v>
          </cell>
          <cell r="G13">
            <v>991.02736229370282</v>
          </cell>
          <cell r="H13">
            <v>957.40900134266064</v>
          </cell>
        </row>
        <row r="14">
          <cell r="C14">
            <v>978.43636363636358</v>
          </cell>
          <cell r="G14">
            <v>996.10810663774623</v>
          </cell>
          <cell r="H14">
            <v>960.76462063498093</v>
          </cell>
        </row>
        <row r="15">
          <cell r="C15">
            <v>982.65454545454531</v>
          </cell>
          <cell r="G15">
            <v>1001.2631806410642</v>
          </cell>
          <cell r="H15">
            <v>964.04591026802643</v>
          </cell>
        </row>
        <row r="16">
          <cell r="C16">
            <v>986.87272727272716</v>
          </cell>
          <cell r="G16">
            <v>1006.4819331886416</v>
          </cell>
          <cell r="H16">
            <v>967.2635213568127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oleObject" Target="../embeddings/oleObject24.bin"/><Relationship Id="rId21" Type="http://schemas.openxmlformats.org/officeDocument/2006/relationships/oleObject" Target="../embeddings/oleObject19.bin"/><Relationship Id="rId42" Type="http://schemas.openxmlformats.org/officeDocument/2006/relationships/oleObject" Target="../embeddings/oleObject40.bin"/><Relationship Id="rId47" Type="http://schemas.openxmlformats.org/officeDocument/2006/relationships/oleObject" Target="../embeddings/oleObject45.bin"/><Relationship Id="rId63" Type="http://schemas.openxmlformats.org/officeDocument/2006/relationships/oleObject" Target="../embeddings/oleObject61.bin"/><Relationship Id="rId68" Type="http://schemas.openxmlformats.org/officeDocument/2006/relationships/oleObject" Target="../embeddings/oleObject66.bin"/><Relationship Id="rId84" Type="http://schemas.openxmlformats.org/officeDocument/2006/relationships/oleObject" Target="../embeddings/oleObject82.bin"/><Relationship Id="rId89" Type="http://schemas.openxmlformats.org/officeDocument/2006/relationships/oleObject" Target="../embeddings/oleObject87.bin"/><Relationship Id="rId7" Type="http://schemas.openxmlformats.org/officeDocument/2006/relationships/oleObject" Target="../embeddings/oleObject5.bin"/><Relationship Id="rId71" Type="http://schemas.openxmlformats.org/officeDocument/2006/relationships/oleObject" Target="../embeddings/oleObject69.bin"/><Relationship Id="rId92" Type="http://schemas.openxmlformats.org/officeDocument/2006/relationships/oleObject" Target="../embeddings/oleObject9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14.bin"/><Relationship Id="rId29" Type="http://schemas.openxmlformats.org/officeDocument/2006/relationships/oleObject" Target="../embeddings/oleObject27.bin"/><Relationship Id="rId107" Type="http://schemas.openxmlformats.org/officeDocument/2006/relationships/oleObject" Target="../embeddings/oleObject105.bin"/><Relationship Id="rId11" Type="http://schemas.openxmlformats.org/officeDocument/2006/relationships/oleObject" Target="../embeddings/oleObject9.bin"/><Relationship Id="rId24" Type="http://schemas.openxmlformats.org/officeDocument/2006/relationships/oleObject" Target="../embeddings/oleObject22.bin"/><Relationship Id="rId32" Type="http://schemas.openxmlformats.org/officeDocument/2006/relationships/oleObject" Target="../embeddings/oleObject30.bin"/><Relationship Id="rId37" Type="http://schemas.openxmlformats.org/officeDocument/2006/relationships/oleObject" Target="../embeddings/oleObject35.bin"/><Relationship Id="rId40" Type="http://schemas.openxmlformats.org/officeDocument/2006/relationships/oleObject" Target="../embeddings/oleObject38.bin"/><Relationship Id="rId45" Type="http://schemas.openxmlformats.org/officeDocument/2006/relationships/oleObject" Target="../embeddings/oleObject43.bin"/><Relationship Id="rId53" Type="http://schemas.openxmlformats.org/officeDocument/2006/relationships/oleObject" Target="../embeddings/oleObject51.bin"/><Relationship Id="rId58" Type="http://schemas.openxmlformats.org/officeDocument/2006/relationships/oleObject" Target="../embeddings/oleObject56.bin"/><Relationship Id="rId66" Type="http://schemas.openxmlformats.org/officeDocument/2006/relationships/oleObject" Target="../embeddings/oleObject64.bin"/><Relationship Id="rId74" Type="http://schemas.openxmlformats.org/officeDocument/2006/relationships/oleObject" Target="../embeddings/oleObject72.bin"/><Relationship Id="rId79" Type="http://schemas.openxmlformats.org/officeDocument/2006/relationships/oleObject" Target="../embeddings/oleObject77.bin"/><Relationship Id="rId87" Type="http://schemas.openxmlformats.org/officeDocument/2006/relationships/oleObject" Target="../embeddings/oleObject85.bin"/><Relationship Id="rId102" Type="http://schemas.openxmlformats.org/officeDocument/2006/relationships/oleObject" Target="../embeddings/oleObject100.bin"/><Relationship Id="rId5" Type="http://schemas.openxmlformats.org/officeDocument/2006/relationships/oleObject" Target="../embeddings/oleObject3.bin"/><Relationship Id="rId61" Type="http://schemas.openxmlformats.org/officeDocument/2006/relationships/oleObject" Target="../embeddings/oleObject59.bin"/><Relationship Id="rId82" Type="http://schemas.openxmlformats.org/officeDocument/2006/relationships/oleObject" Target="../embeddings/oleObject80.bin"/><Relationship Id="rId90" Type="http://schemas.openxmlformats.org/officeDocument/2006/relationships/oleObject" Target="../embeddings/oleObject88.bin"/><Relationship Id="rId95" Type="http://schemas.openxmlformats.org/officeDocument/2006/relationships/oleObject" Target="../embeddings/oleObject93.bin"/><Relationship Id="rId19" Type="http://schemas.openxmlformats.org/officeDocument/2006/relationships/oleObject" Target="../embeddings/oleObject17.bin"/><Relationship Id="rId14" Type="http://schemas.openxmlformats.org/officeDocument/2006/relationships/oleObject" Target="../embeddings/oleObject12.bin"/><Relationship Id="rId22" Type="http://schemas.openxmlformats.org/officeDocument/2006/relationships/oleObject" Target="../embeddings/oleObject20.bin"/><Relationship Id="rId27" Type="http://schemas.openxmlformats.org/officeDocument/2006/relationships/oleObject" Target="../embeddings/oleObject25.bin"/><Relationship Id="rId30" Type="http://schemas.openxmlformats.org/officeDocument/2006/relationships/oleObject" Target="../embeddings/oleObject28.bin"/><Relationship Id="rId35" Type="http://schemas.openxmlformats.org/officeDocument/2006/relationships/oleObject" Target="../embeddings/oleObject33.bin"/><Relationship Id="rId43" Type="http://schemas.openxmlformats.org/officeDocument/2006/relationships/oleObject" Target="../embeddings/oleObject41.bin"/><Relationship Id="rId48" Type="http://schemas.openxmlformats.org/officeDocument/2006/relationships/oleObject" Target="../embeddings/oleObject46.bin"/><Relationship Id="rId56" Type="http://schemas.openxmlformats.org/officeDocument/2006/relationships/oleObject" Target="../embeddings/oleObject54.bin"/><Relationship Id="rId64" Type="http://schemas.openxmlformats.org/officeDocument/2006/relationships/oleObject" Target="../embeddings/oleObject62.bin"/><Relationship Id="rId69" Type="http://schemas.openxmlformats.org/officeDocument/2006/relationships/oleObject" Target="../embeddings/oleObject67.bin"/><Relationship Id="rId77" Type="http://schemas.openxmlformats.org/officeDocument/2006/relationships/oleObject" Target="../embeddings/oleObject75.bin"/><Relationship Id="rId100" Type="http://schemas.openxmlformats.org/officeDocument/2006/relationships/oleObject" Target="../embeddings/oleObject98.bin"/><Relationship Id="rId105" Type="http://schemas.openxmlformats.org/officeDocument/2006/relationships/oleObject" Target="../embeddings/oleObject103.bin"/><Relationship Id="rId8" Type="http://schemas.openxmlformats.org/officeDocument/2006/relationships/oleObject" Target="../embeddings/oleObject6.bin"/><Relationship Id="rId51" Type="http://schemas.openxmlformats.org/officeDocument/2006/relationships/oleObject" Target="../embeddings/oleObject49.bin"/><Relationship Id="rId72" Type="http://schemas.openxmlformats.org/officeDocument/2006/relationships/oleObject" Target="../embeddings/oleObject70.bin"/><Relationship Id="rId80" Type="http://schemas.openxmlformats.org/officeDocument/2006/relationships/oleObject" Target="../embeddings/oleObject78.bin"/><Relationship Id="rId85" Type="http://schemas.openxmlformats.org/officeDocument/2006/relationships/oleObject" Target="../embeddings/oleObject83.bin"/><Relationship Id="rId93" Type="http://schemas.openxmlformats.org/officeDocument/2006/relationships/oleObject" Target="../embeddings/oleObject91.bin"/><Relationship Id="rId98" Type="http://schemas.openxmlformats.org/officeDocument/2006/relationships/oleObject" Target="../embeddings/oleObject96.bin"/><Relationship Id="rId3" Type="http://schemas.openxmlformats.org/officeDocument/2006/relationships/oleObject" Target="../embeddings/oleObject2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5" Type="http://schemas.openxmlformats.org/officeDocument/2006/relationships/oleObject" Target="../embeddings/oleObject23.bin"/><Relationship Id="rId33" Type="http://schemas.openxmlformats.org/officeDocument/2006/relationships/oleObject" Target="../embeddings/oleObject31.bin"/><Relationship Id="rId38" Type="http://schemas.openxmlformats.org/officeDocument/2006/relationships/oleObject" Target="../embeddings/oleObject36.bin"/><Relationship Id="rId46" Type="http://schemas.openxmlformats.org/officeDocument/2006/relationships/oleObject" Target="../embeddings/oleObject44.bin"/><Relationship Id="rId59" Type="http://schemas.openxmlformats.org/officeDocument/2006/relationships/oleObject" Target="../embeddings/oleObject57.bin"/><Relationship Id="rId67" Type="http://schemas.openxmlformats.org/officeDocument/2006/relationships/oleObject" Target="../embeddings/oleObject65.bin"/><Relationship Id="rId103" Type="http://schemas.openxmlformats.org/officeDocument/2006/relationships/oleObject" Target="../embeddings/oleObject101.bin"/><Relationship Id="rId20" Type="http://schemas.openxmlformats.org/officeDocument/2006/relationships/oleObject" Target="../embeddings/oleObject18.bin"/><Relationship Id="rId41" Type="http://schemas.openxmlformats.org/officeDocument/2006/relationships/oleObject" Target="../embeddings/oleObject39.bin"/><Relationship Id="rId54" Type="http://schemas.openxmlformats.org/officeDocument/2006/relationships/oleObject" Target="../embeddings/oleObject52.bin"/><Relationship Id="rId62" Type="http://schemas.openxmlformats.org/officeDocument/2006/relationships/oleObject" Target="../embeddings/oleObject60.bin"/><Relationship Id="rId70" Type="http://schemas.openxmlformats.org/officeDocument/2006/relationships/oleObject" Target="../embeddings/oleObject68.bin"/><Relationship Id="rId75" Type="http://schemas.openxmlformats.org/officeDocument/2006/relationships/oleObject" Target="../embeddings/oleObject73.bin"/><Relationship Id="rId83" Type="http://schemas.openxmlformats.org/officeDocument/2006/relationships/oleObject" Target="../embeddings/oleObject81.bin"/><Relationship Id="rId88" Type="http://schemas.openxmlformats.org/officeDocument/2006/relationships/oleObject" Target="../embeddings/oleObject86.bin"/><Relationship Id="rId91" Type="http://schemas.openxmlformats.org/officeDocument/2006/relationships/oleObject" Target="../embeddings/oleObject89.bin"/><Relationship Id="rId96" Type="http://schemas.openxmlformats.org/officeDocument/2006/relationships/oleObject" Target="../embeddings/oleObject94.bin"/><Relationship Id="rId1" Type="http://schemas.openxmlformats.org/officeDocument/2006/relationships/drawing" Target="../drawings/drawing2.xml"/><Relationship Id="rId6" Type="http://schemas.openxmlformats.org/officeDocument/2006/relationships/oleObject" Target="../embeddings/oleObject4.bin"/><Relationship Id="rId15" Type="http://schemas.openxmlformats.org/officeDocument/2006/relationships/oleObject" Target="../embeddings/oleObject13.bin"/><Relationship Id="rId23" Type="http://schemas.openxmlformats.org/officeDocument/2006/relationships/oleObject" Target="../embeddings/oleObject21.bin"/><Relationship Id="rId28" Type="http://schemas.openxmlformats.org/officeDocument/2006/relationships/oleObject" Target="../embeddings/oleObject26.bin"/><Relationship Id="rId36" Type="http://schemas.openxmlformats.org/officeDocument/2006/relationships/oleObject" Target="../embeddings/oleObject34.bin"/><Relationship Id="rId49" Type="http://schemas.openxmlformats.org/officeDocument/2006/relationships/oleObject" Target="../embeddings/oleObject47.bin"/><Relationship Id="rId57" Type="http://schemas.openxmlformats.org/officeDocument/2006/relationships/oleObject" Target="../embeddings/oleObject55.bin"/><Relationship Id="rId106" Type="http://schemas.openxmlformats.org/officeDocument/2006/relationships/oleObject" Target="../embeddings/oleObject104.bin"/><Relationship Id="rId10" Type="http://schemas.openxmlformats.org/officeDocument/2006/relationships/oleObject" Target="../embeddings/oleObject8.bin"/><Relationship Id="rId31" Type="http://schemas.openxmlformats.org/officeDocument/2006/relationships/oleObject" Target="../embeddings/oleObject29.bin"/><Relationship Id="rId44" Type="http://schemas.openxmlformats.org/officeDocument/2006/relationships/oleObject" Target="../embeddings/oleObject42.bin"/><Relationship Id="rId52" Type="http://schemas.openxmlformats.org/officeDocument/2006/relationships/oleObject" Target="../embeddings/oleObject50.bin"/><Relationship Id="rId60" Type="http://schemas.openxmlformats.org/officeDocument/2006/relationships/oleObject" Target="../embeddings/oleObject58.bin"/><Relationship Id="rId65" Type="http://schemas.openxmlformats.org/officeDocument/2006/relationships/oleObject" Target="../embeddings/oleObject63.bin"/><Relationship Id="rId73" Type="http://schemas.openxmlformats.org/officeDocument/2006/relationships/oleObject" Target="../embeddings/oleObject71.bin"/><Relationship Id="rId78" Type="http://schemas.openxmlformats.org/officeDocument/2006/relationships/oleObject" Target="../embeddings/oleObject76.bin"/><Relationship Id="rId81" Type="http://schemas.openxmlformats.org/officeDocument/2006/relationships/oleObject" Target="../embeddings/oleObject79.bin"/><Relationship Id="rId86" Type="http://schemas.openxmlformats.org/officeDocument/2006/relationships/oleObject" Target="../embeddings/oleObject84.bin"/><Relationship Id="rId94" Type="http://schemas.openxmlformats.org/officeDocument/2006/relationships/oleObject" Target="../embeddings/oleObject92.bin"/><Relationship Id="rId99" Type="http://schemas.openxmlformats.org/officeDocument/2006/relationships/oleObject" Target="../embeddings/oleObject97.bin"/><Relationship Id="rId101" Type="http://schemas.openxmlformats.org/officeDocument/2006/relationships/oleObject" Target="../embeddings/oleObject99.bin"/><Relationship Id="rId4" Type="http://schemas.openxmlformats.org/officeDocument/2006/relationships/image" Target="../media/image1.wmf"/><Relationship Id="rId9" Type="http://schemas.openxmlformats.org/officeDocument/2006/relationships/oleObject" Target="../embeddings/oleObject7.bin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39" Type="http://schemas.openxmlformats.org/officeDocument/2006/relationships/oleObject" Target="../embeddings/oleObject37.bin"/><Relationship Id="rId34" Type="http://schemas.openxmlformats.org/officeDocument/2006/relationships/oleObject" Target="../embeddings/oleObject32.bin"/><Relationship Id="rId50" Type="http://schemas.openxmlformats.org/officeDocument/2006/relationships/oleObject" Target="../embeddings/oleObject48.bin"/><Relationship Id="rId55" Type="http://schemas.openxmlformats.org/officeDocument/2006/relationships/oleObject" Target="../embeddings/oleObject53.bin"/><Relationship Id="rId76" Type="http://schemas.openxmlformats.org/officeDocument/2006/relationships/oleObject" Target="../embeddings/oleObject74.bin"/><Relationship Id="rId97" Type="http://schemas.openxmlformats.org/officeDocument/2006/relationships/oleObject" Target="../embeddings/oleObject95.bin"/><Relationship Id="rId104" Type="http://schemas.openxmlformats.org/officeDocument/2006/relationships/oleObject" Target="../embeddings/oleObject10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6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workbookViewId="0">
      <selection activeCell="C27" sqref="C27"/>
    </sheetView>
  </sheetViews>
  <sheetFormatPr defaultRowHeight="14.4" x14ac:dyDescent="0.3"/>
  <sheetData>
    <row r="1" spans="1:8" x14ac:dyDescent="0.3">
      <c r="A1" t="s">
        <v>0</v>
      </c>
      <c r="B1" t="s">
        <v>1</v>
      </c>
      <c r="D1" t="s">
        <v>2</v>
      </c>
      <c r="E1" t="s">
        <v>3</v>
      </c>
      <c r="G1" t="s">
        <v>4</v>
      </c>
    </row>
    <row r="2" spans="1:8" x14ac:dyDescent="0.3">
      <c r="A2" s="1">
        <v>9343.9599999999991</v>
      </c>
      <c r="B2" s="1">
        <v>9343.9599999999991</v>
      </c>
      <c r="D2">
        <v>1</v>
      </c>
      <c r="E2">
        <v>9343.9599999999991</v>
      </c>
      <c r="F2" s="1">
        <v>9530.0614000000005</v>
      </c>
      <c r="G2" s="1">
        <f>E2/F2*100</f>
        <v>98.047217198411744</v>
      </c>
      <c r="H2">
        <v>100</v>
      </c>
    </row>
    <row r="3" spans="1:8" x14ac:dyDescent="0.3">
      <c r="A3" s="1">
        <v>9313.08</v>
      </c>
      <c r="B3" s="1">
        <v>9313.08</v>
      </c>
      <c r="D3">
        <v>2</v>
      </c>
      <c r="E3">
        <v>9313.08</v>
      </c>
      <c r="F3" s="1">
        <v>9213</v>
      </c>
      <c r="G3" s="1">
        <f t="shared" ref="G3:G21" si="0">E3/F3*100</f>
        <v>101.08629111038749</v>
      </c>
      <c r="H3">
        <v>100</v>
      </c>
    </row>
    <row r="4" spans="1:8" x14ac:dyDescent="0.3">
      <c r="A4" s="1">
        <v>9380.24</v>
      </c>
      <c r="B4" s="1">
        <v>9380.24</v>
      </c>
      <c r="D4">
        <v>3</v>
      </c>
      <c r="E4">
        <v>9380.24</v>
      </c>
      <c r="F4" s="1">
        <v>9543.9842000000008</v>
      </c>
      <c r="G4" s="1">
        <f t="shared" si="0"/>
        <v>98.284320294662677</v>
      </c>
      <c r="H4">
        <v>100</v>
      </c>
    </row>
    <row r="5" spans="1:8" x14ac:dyDescent="0.3">
      <c r="A5" s="1">
        <v>9275.06</v>
      </c>
      <c r="B5" s="1">
        <v>9275.06</v>
      </c>
      <c r="D5">
        <v>4</v>
      </c>
      <c r="E5">
        <v>9275.06</v>
      </c>
      <c r="F5" s="1">
        <v>9150</v>
      </c>
      <c r="G5" s="1">
        <f t="shared" si="0"/>
        <v>101.36677595628414</v>
      </c>
      <c r="H5">
        <v>100</v>
      </c>
    </row>
    <row r="6" spans="1:8" x14ac:dyDescent="0.3">
      <c r="A6" s="1">
        <v>9469.2000000000007</v>
      </c>
      <c r="B6" s="1">
        <v>9469.2000000000007</v>
      </c>
      <c r="D6">
        <v>5</v>
      </c>
      <c r="E6">
        <v>9469.2000000000007</v>
      </c>
      <c r="F6" s="1">
        <v>9557.9070000000011</v>
      </c>
      <c r="G6" s="1">
        <f t="shared" si="0"/>
        <v>99.071899318543274</v>
      </c>
      <c r="H6">
        <v>100</v>
      </c>
    </row>
    <row r="7" spans="1:8" x14ac:dyDescent="0.3">
      <c r="A7" s="1">
        <v>9487.7999999999993</v>
      </c>
      <c r="B7" s="1">
        <v>9487.7999999999993</v>
      </c>
      <c r="D7">
        <v>6</v>
      </c>
      <c r="E7">
        <v>9487.7999999999993</v>
      </c>
      <c r="F7" s="1">
        <v>9564.8684000000012</v>
      </c>
      <c r="G7" s="1">
        <f t="shared" si="0"/>
        <v>99.194255511136959</v>
      </c>
      <c r="H7">
        <v>100</v>
      </c>
    </row>
    <row r="8" spans="1:8" x14ac:dyDescent="0.3">
      <c r="A8" s="1">
        <v>9572.31</v>
      </c>
      <c r="B8" s="1">
        <v>9572.31</v>
      </c>
      <c r="D8">
        <v>7</v>
      </c>
      <c r="E8">
        <v>9572.31</v>
      </c>
      <c r="F8" s="1">
        <v>9571.8297999999995</v>
      </c>
      <c r="G8" s="1">
        <f t="shared" si="0"/>
        <v>100.00501680462392</v>
      </c>
      <c r="H8">
        <v>100</v>
      </c>
    </row>
    <row r="9" spans="1:8" x14ac:dyDescent="0.3">
      <c r="A9" s="1">
        <v>9594.98</v>
      </c>
      <c r="B9" s="1">
        <v>9594.98</v>
      </c>
      <c r="D9">
        <v>8</v>
      </c>
      <c r="E9">
        <v>9594.98</v>
      </c>
      <c r="F9" s="1">
        <v>9578.7911999999997</v>
      </c>
      <c r="G9" s="1">
        <f t="shared" si="0"/>
        <v>100.16900671141052</v>
      </c>
      <c r="H9">
        <v>100</v>
      </c>
    </row>
    <row r="10" spans="1:8" x14ac:dyDescent="0.3">
      <c r="A10" s="1">
        <v>9654.61</v>
      </c>
      <c r="B10" s="1">
        <v>9654.61</v>
      </c>
      <c r="D10">
        <v>9</v>
      </c>
      <c r="E10">
        <v>9654.61</v>
      </c>
      <c r="F10" s="1">
        <v>9585.7525999999998</v>
      </c>
      <c r="G10" s="1">
        <f t="shared" si="0"/>
        <v>100.71833066086018</v>
      </c>
      <c r="H10">
        <v>100</v>
      </c>
    </row>
    <row r="11" spans="1:8" x14ac:dyDescent="0.3">
      <c r="A11" s="1">
        <v>9630.9</v>
      </c>
      <c r="B11" s="1">
        <v>9630.9</v>
      </c>
      <c r="D11">
        <v>10</v>
      </c>
      <c r="E11">
        <v>9630.9</v>
      </c>
      <c r="F11" s="1">
        <v>9329</v>
      </c>
      <c r="G11" s="1">
        <f t="shared" si="0"/>
        <v>103.23614535319969</v>
      </c>
      <c r="H11">
        <v>100</v>
      </c>
    </row>
    <row r="12" spans="1:8" x14ac:dyDescent="0.3">
      <c r="A12" s="1">
        <v>9680.01</v>
      </c>
      <c r="B12" s="1">
        <v>9680.01</v>
      </c>
      <c r="D12">
        <v>11</v>
      </c>
      <c r="E12">
        <v>9680.01</v>
      </c>
      <c r="F12" s="1">
        <v>9599.6754000000001</v>
      </c>
      <c r="G12" s="1">
        <f t="shared" si="0"/>
        <v>100.83684704589074</v>
      </c>
      <c r="H12">
        <v>100</v>
      </c>
    </row>
    <row r="13" spans="1:8" x14ac:dyDescent="0.3">
      <c r="A13" s="1">
        <v>9674.68</v>
      </c>
      <c r="B13" s="1">
        <v>9674.68</v>
      </c>
      <c r="D13">
        <v>12</v>
      </c>
      <c r="E13">
        <v>9674.68</v>
      </c>
      <c r="F13" s="1">
        <v>9700</v>
      </c>
      <c r="G13" s="1">
        <f t="shared" si="0"/>
        <v>99.738969072164949</v>
      </c>
      <c r="H13">
        <v>100</v>
      </c>
    </row>
    <row r="14" spans="1:8" x14ac:dyDescent="0.3">
      <c r="A14" s="1">
        <v>9764.3799999999992</v>
      </c>
      <c r="B14" s="1">
        <v>9764.3799999999992</v>
      </c>
      <c r="D14">
        <v>13</v>
      </c>
      <c r="E14">
        <v>9764.3799999999992</v>
      </c>
      <c r="F14" s="1">
        <v>9613.5982000000004</v>
      </c>
      <c r="G14" s="1">
        <f t="shared" si="0"/>
        <v>101.56842211275274</v>
      </c>
      <c r="H14">
        <v>100</v>
      </c>
    </row>
    <row r="15" spans="1:8" x14ac:dyDescent="0.3">
      <c r="A15" s="1">
        <v>9812.98</v>
      </c>
      <c r="B15" s="1">
        <v>9812.98</v>
      </c>
      <c r="D15">
        <v>14</v>
      </c>
      <c r="E15">
        <v>9812.98</v>
      </c>
      <c r="F15" s="1">
        <v>9850</v>
      </c>
      <c r="G15" s="1">
        <f t="shared" si="0"/>
        <v>99.624162436548218</v>
      </c>
      <c r="H15">
        <v>100</v>
      </c>
    </row>
    <row r="16" spans="1:8" x14ac:dyDescent="0.3">
      <c r="A16" s="1">
        <v>9803.0499999999993</v>
      </c>
      <c r="B16" s="1">
        <v>9803.0499999999993</v>
      </c>
      <c r="D16">
        <v>15</v>
      </c>
      <c r="E16">
        <v>9803.0499999999993</v>
      </c>
      <c r="F16" s="1">
        <v>9900</v>
      </c>
      <c r="G16" s="1">
        <f t="shared" si="0"/>
        <v>99.020707070707061</v>
      </c>
      <c r="H16">
        <v>100</v>
      </c>
    </row>
    <row r="17" spans="1:8" x14ac:dyDescent="0.3">
      <c r="A17" s="1">
        <v>9791.7199999999993</v>
      </c>
      <c r="B17" s="1">
        <v>9791.7199999999993</v>
      </c>
      <c r="D17">
        <v>16</v>
      </c>
      <c r="E17">
        <v>9791.7199999999993</v>
      </c>
      <c r="F17" s="1">
        <v>9634.4824000000008</v>
      </c>
      <c r="G17" s="1">
        <f t="shared" si="0"/>
        <v>101.63202955251647</v>
      </c>
      <c r="H17">
        <v>100</v>
      </c>
    </row>
    <row r="18" spans="1:8" x14ac:dyDescent="0.3">
      <c r="A18" s="1">
        <v>9721.7900000000009</v>
      </c>
      <c r="B18" s="1">
        <v>9721.7900000000009</v>
      </c>
      <c r="D18">
        <v>17</v>
      </c>
      <c r="E18">
        <v>9721.7900000000009</v>
      </c>
      <c r="F18" s="2">
        <v>9641.4438000000009</v>
      </c>
      <c r="G18" s="2">
        <f t="shared" si="0"/>
        <v>100.83334199386196</v>
      </c>
      <c r="H18" s="3">
        <v>100</v>
      </c>
    </row>
    <row r="19" spans="1:8" x14ac:dyDescent="0.3">
      <c r="A19" s="1">
        <v>9777.94</v>
      </c>
      <c r="B19" s="1">
        <v>9777.94</v>
      </c>
      <c r="D19">
        <v>18</v>
      </c>
      <c r="E19">
        <v>9777.94</v>
      </c>
      <c r="F19" s="2">
        <v>9648.4052000000011</v>
      </c>
      <c r="G19" s="2">
        <f t="shared" si="0"/>
        <v>101.34255140942878</v>
      </c>
      <c r="H19" s="3">
        <v>100</v>
      </c>
    </row>
    <row r="20" spans="1:8" x14ac:dyDescent="0.3">
      <c r="A20" s="1">
        <v>9747.64</v>
      </c>
      <c r="B20" s="1">
        <v>9747.64</v>
      </c>
      <c r="D20">
        <v>19</v>
      </c>
      <c r="E20">
        <v>9747.64</v>
      </c>
      <c r="F20" s="2">
        <v>9655.3666000000012</v>
      </c>
      <c r="G20" s="2">
        <f t="shared" si="0"/>
        <v>100.95566956515145</v>
      </c>
      <c r="H20" s="3">
        <v>100</v>
      </c>
    </row>
    <row r="21" spans="1:8" x14ac:dyDescent="0.3">
      <c r="A21" s="1">
        <v>9598.24</v>
      </c>
      <c r="B21" s="1">
        <v>9598.24</v>
      </c>
      <c r="D21">
        <v>20</v>
      </c>
      <c r="E21">
        <v>9598.24</v>
      </c>
      <c r="F21" s="2">
        <v>9662.3279999999995</v>
      </c>
      <c r="G21" s="2">
        <f t="shared" si="0"/>
        <v>99.336722992636979</v>
      </c>
      <c r="H21" s="3">
        <v>100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5</xdr:col>
                <xdr:colOff>0</xdr:colOff>
                <xdr:row>0</xdr:row>
                <xdr:rowOff>0</xdr:rowOff>
              </from>
              <to>
                <xdr:col>5</xdr:col>
                <xdr:colOff>99060</xdr:colOff>
                <xdr:row>1</xdr:row>
                <xdr:rowOff>30480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2"/>
  <sheetViews>
    <sheetView workbookViewId="0">
      <selection activeCell="U18" sqref="U18"/>
    </sheetView>
  </sheetViews>
  <sheetFormatPr defaultRowHeight="14.4" x14ac:dyDescent="0.3"/>
  <sheetData>
    <row r="1" spans="1:8" x14ac:dyDescent="0.3">
      <c r="A1" t="s">
        <v>2</v>
      </c>
      <c r="B1" t="s">
        <v>3</v>
      </c>
      <c r="C1" s="4" t="s">
        <v>7</v>
      </c>
      <c r="D1" t="s">
        <v>6</v>
      </c>
      <c r="F1" t="s">
        <v>5</v>
      </c>
      <c r="H1">
        <v>6.9614000000000003</v>
      </c>
    </row>
    <row r="2" spans="1:8" x14ac:dyDescent="0.3">
      <c r="A2">
        <v>1</v>
      </c>
      <c r="B2">
        <v>9343.9599999999991</v>
      </c>
      <c r="C2">
        <f>$H$2+$H$1*A2</f>
        <v>9530.0614000000005</v>
      </c>
      <c r="D2">
        <f>B2-C2</f>
        <v>-186.10140000000138</v>
      </c>
      <c r="F2">
        <v>0.83911999594533537</v>
      </c>
      <c r="H2">
        <v>9523.1</v>
      </c>
    </row>
    <row r="3" spans="1:8" x14ac:dyDescent="0.3">
      <c r="A3">
        <v>2</v>
      </c>
      <c r="B3">
        <v>9313.08</v>
      </c>
      <c r="C3">
        <f t="shared" ref="C3:C52" si="0">$H$2+$H$1*A3</f>
        <v>9537.0228000000006</v>
      </c>
      <c r="D3">
        <f t="shared" ref="D3:D52" si="1">B3-C3</f>
        <v>-223.94280000000072</v>
      </c>
      <c r="F3">
        <v>0.69812816465321126</v>
      </c>
    </row>
    <row r="4" spans="1:8" x14ac:dyDescent="0.3">
      <c r="A4">
        <v>3</v>
      </c>
      <c r="B4">
        <v>9380.24</v>
      </c>
      <c r="C4">
        <f t="shared" si="0"/>
        <v>9543.9842000000008</v>
      </c>
      <c r="D4">
        <f t="shared" si="1"/>
        <v>-163.744200000001</v>
      </c>
      <c r="F4">
        <v>0.55900002414874084</v>
      </c>
    </row>
    <row r="5" spans="1:8" x14ac:dyDescent="0.3">
      <c r="A5">
        <v>4</v>
      </c>
      <c r="B5">
        <v>9275.06</v>
      </c>
      <c r="C5">
        <f t="shared" si="0"/>
        <v>9550.9456000000009</v>
      </c>
      <c r="D5">
        <f t="shared" si="1"/>
        <v>-275.88560000000143</v>
      </c>
      <c r="F5">
        <v>0.37545162436197493</v>
      </c>
    </row>
    <row r="6" spans="1:8" x14ac:dyDescent="0.3">
      <c r="A6">
        <v>5</v>
      </c>
      <c r="B6">
        <v>9469.2000000000007</v>
      </c>
      <c r="C6">
        <f t="shared" si="0"/>
        <v>9557.9070000000011</v>
      </c>
      <c r="D6">
        <f t="shared" si="1"/>
        <v>-88.707000000000335</v>
      </c>
      <c r="F6">
        <v>0.2428752653468865</v>
      </c>
    </row>
    <row r="7" spans="1:8" x14ac:dyDescent="0.3">
      <c r="A7">
        <v>6</v>
      </c>
      <c r="B7">
        <v>9487.7999999999993</v>
      </c>
      <c r="C7">
        <f t="shared" si="0"/>
        <v>9564.8684000000012</v>
      </c>
      <c r="D7">
        <f t="shared" si="1"/>
        <v>-77.06840000000193</v>
      </c>
      <c r="F7">
        <v>0.13421727647139442</v>
      </c>
    </row>
    <row r="8" spans="1:8" x14ac:dyDescent="0.3">
      <c r="A8">
        <v>7</v>
      </c>
      <c r="B8">
        <v>9572.31</v>
      </c>
      <c r="C8">
        <f t="shared" si="0"/>
        <v>9571.8297999999995</v>
      </c>
      <c r="D8">
        <f t="shared" si="1"/>
        <v>0.48019999999996799</v>
      </c>
      <c r="F8">
        <v>6.5316607397231996E-2</v>
      </c>
    </row>
    <row r="9" spans="1:8" x14ac:dyDescent="0.3">
      <c r="A9">
        <v>8</v>
      </c>
      <c r="B9">
        <v>9594.98</v>
      </c>
      <c r="C9">
        <f t="shared" si="0"/>
        <v>9578.7911999999997</v>
      </c>
      <c r="D9">
        <f t="shared" si="1"/>
        <v>16.188799999999901</v>
      </c>
      <c r="F9">
        <v>1.1545516543517017E-3</v>
      </c>
    </row>
    <row r="10" spans="1:8" x14ac:dyDescent="0.3">
      <c r="A10">
        <v>9</v>
      </c>
      <c r="B10">
        <v>9654.61</v>
      </c>
      <c r="C10">
        <f t="shared" si="0"/>
        <v>9585.7525999999998</v>
      </c>
      <c r="D10">
        <f t="shared" si="1"/>
        <v>68.85740000000078</v>
      </c>
      <c r="F10">
        <v>-2.9795911999580201E-2</v>
      </c>
    </row>
    <row r="11" spans="1:8" x14ac:dyDescent="0.3">
      <c r="A11">
        <v>10</v>
      </c>
      <c r="B11">
        <v>9630.9</v>
      </c>
      <c r="C11">
        <f t="shared" si="0"/>
        <v>9592.7139999999999</v>
      </c>
      <c r="D11">
        <f t="shared" si="1"/>
        <v>38.185999999999694</v>
      </c>
      <c r="F11">
        <v>-3.3812416194095272E-2</v>
      </c>
    </row>
    <row r="12" spans="1:8" x14ac:dyDescent="0.3">
      <c r="A12">
        <v>11</v>
      </c>
      <c r="B12">
        <v>9680.01</v>
      </c>
      <c r="C12">
        <f t="shared" si="0"/>
        <v>9599.6754000000001</v>
      </c>
      <c r="D12">
        <f t="shared" si="1"/>
        <v>80.334600000000137</v>
      </c>
      <c r="F12">
        <v>-2.1395278894808519E-2</v>
      </c>
    </row>
    <row r="13" spans="1:8" x14ac:dyDescent="0.3">
      <c r="A13">
        <v>12</v>
      </c>
      <c r="B13">
        <v>9674.68</v>
      </c>
      <c r="C13">
        <f t="shared" si="0"/>
        <v>9606.6368000000002</v>
      </c>
      <c r="D13">
        <f t="shared" si="1"/>
        <v>68.04320000000007</v>
      </c>
      <c r="F13">
        <v>-6.0601614313406313E-3</v>
      </c>
    </row>
    <row r="14" spans="1:8" x14ac:dyDescent="0.3">
      <c r="A14">
        <v>13</v>
      </c>
      <c r="B14">
        <v>9764.3799999999992</v>
      </c>
      <c r="C14">
        <f t="shared" si="0"/>
        <v>9613.5982000000004</v>
      </c>
      <c r="D14">
        <f t="shared" si="1"/>
        <v>150.78179999999884</v>
      </c>
      <c r="F14">
        <v>3.9297990937387624E-2</v>
      </c>
    </row>
    <row r="15" spans="1:8" x14ac:dyDescent="0.3">
      <c r="A15">
        <v>14</v>
      </c>
      <c r="B15">
        <v>9812.98</v>
      </c>
      <c r="C15">
        <f t="shared" si="0"/>
        <v>9620.5596000000005</v>
      </c>
      <c r="D15">
        <f t="shared" si="1"/>
        <v>192.42039999999906</v>
      </c>
      <c r="F15">
        <v>0.10334876514023034</v>
      </c>
    </row>
    <row r="16" spans="1:8" x14ac:dyDescent="0.3">
      <c r="A16">
        <v>15</v>
      </c>
      <c r="B16">
        <v>9803.0499999999993</v>
      </c>
      <c r="C16">
        <f t="shared" si="0"/>
        <v>9627.5210000000006</v>
      </c>
      <c r="D16">
        <f t="shared" si="1"/>
        <v>175.52899999999863</v>
      </c>
      <c r="F16">
        <v>0.19151075305016876</v>
      </c>
    </row>
    <row r="17" spans="1:6" x14ac:dyDescent="0.3">
      <c r="A17">
        <v>16</v>
      </c>
      <c r="B17">
        <v>9791.7199999999993</v>
      </c>
      <c r="C17">
        <f t="shared" si="0"/>
        <v>9634.4824000000008</v>
      </c>
      <c r="D17">
        <f t="shared" si="1"/>
        <v>157.23759999999857</v>
      </c>
      <c r="F17">
        <v>0.3029974269201865</v>
      </c>
    </row>
    <row r="18" spans="1:6" x14ac:dyDescent="0.3">
      <c r="A18">
        <v>17</v>
      </c>
      <c r="B18">
        <v>9721.7900000000009</v>
      </c>
      <c r="C18">
        <f t="shared" si="0"/>
        <v>9641.4438000000009</v>
      </c>
      <c r="D18">
        <f t="shared" si="1"/>
        <v>80.346199999999953</v>
      </c>
      <c r="F18">
        <v>0.35912317972593794</v>
      </c>
    </row>
    <row r="19" spans="1:6" x14ac:dyDescent="0.3">
      <c r="A19">
        <v>18</v>
      </c>
      <c r="B19">
        <v>9777.94</v>
      </c>
      <c r="C19">
        <f t="shared" si="0"/>
        <v>9648.4052000000011</v>
      </c>
      <c r="D19">
        <f t="shared" si="1"/>
        <v>129.53479999999945</v>
      </c>
    </row>
    <row r="20" spans="1:6" x14ac:dyDescent="0.3">
      <c r="A20">
        <v>19</v>
      </c>
      <c r="B20">
        <v>9747.64</v>
      </c>
      <c r="C20">
        <f t="shared" si="0"/>
        <v>9655.3666000000012</v>
      </c>
      <c r="D20">
        <f t="shared" si="1"/>
        <v>92.273399999998219</v>
      </c>
    </row>
    <row r="21" spans="1:6" x14ac:dyDescent="0.3">
      <c r="A21">
        <v>20</v>
      </c>
      <c r="B21">
        <v>9598.24</v>
      </c>
      <c r="C21">
        <f t="shared" si="0"/>
        <v>9662.3279999999995</v>
      </c>
      <c r="D21">
        <f t="shared" si="1"/>
        <v>-64.087999999999738</v>
      </c>
    </row>
    <row r="22" spans="1:6" x14ac:dyDescent="0.3">
      <c r="A22">
        <v>21</v>
      </c>
      <c r="B22">
        <v>9613.1299999999992</v>
      </c>
      <c r="C22">
        <f t="shared" si="0"/>
        <v>9669.2893999999997</v>
      </c>
      <c r="D22">
        <f t="shared" si="1"/>
        <v>-56.15940000000046</v>
      </c>
    </row>
    <row r="23" spans="1:6" x14ac:dyDescent="0.3">
      <c r="A23">
        <v>22</v>
      </c>
      <c r="B23">
        <v>9582.4599999999991</v>
      </c>
      <c r="C23">
        <f t="shared" si="0"/>
        <v>9676.2507999999998</v>
      </c>
      <c r="D23">
        <f t="shared" si="1"/>
        <v>-93.790800000000672</v>
      </c>
    </row>
    <row r="24" spans="1:6" x14ac:dyDescent="0.3">
      <c r="A24">
        <v>23</v>
      </c>
      <c r="B24">
        <v>9608.16</v>
      </c>
      <c r="C24">
        <f t="shared" si="0"/>
        <v>9683.2121999999999</v>
      </c>
      <c r="D24">
        <f t="shared" si="1"/>
        <v>-75.052200000000084</v>
      </c>
    </row>
    <row r="25" spans="1:6" x14ac:dyDescent="0.3">
      <c r="A25">
        <v>24</v>
      </c>
      <c r="B25">
        <v>9748.31</v>
      </c>
      <c r="C25">
        <f t="shared" si="0"/>
        <v>9690.1736000000001</v>
      </c>
      <c r="D25">
        <f t="shared" si="1"/>
        <v>58.136399999999412</v>
      </c>
    </row>
    <row r="26" spans="1:6" x14ac:dyDescent="0.3">
      <c r="A26">
        <v>25</v>
      </c>
      <c r="B26">
        <v>9774.5300000000007</v>
      </c>
      <c r="C26">
        <f t="shared" si="0"/>
        <v>9697.1350000000002</v>
      </c>
      <c r="D26">
        <f t="shared" si="1"/>
        <v>77.395000000000437</v>
      </c>
    </row>
    <row r="27" spans="1:6" x14ac:dyDescent="0.3">
      <c r="A27">
        <v>26</v>
      </c>
      <c r="B27">
        <v>9786.61</v>
      </c>
      <c r="C27">
        <f t="shared" si="0"/>
        <v>9704.0964000000004</v>
      </c>
      <c r="D27">
        <f t="shared" si="1"/>
        <v>82.513600000000224</v>
      </c>
    </row>
    <row r="28" spans="1:6" x14ac:dyDescent="0.3">
      <c r="A28">
        <v>27</v>
      </c>
      <c r="B28">
        <v>9801.1200000000008</v>
      </c>
      <c r="C28">
        <f t="shared" si="0"/>
        <v>9711.0578000000005</v>
      </c>
      <c r="D28">
        <f t="shared" si="1"/>
        <v>90.062200000000303</v>
      </c>
    </row>
    <row r="29" spans="1:6" x14ac:dyDescent="0.3">
      <c r="A29">
        <v>28</v>
      </c>
      <c r="B29">
        <v>9858.4599999999991</v>
      </c>
      <c r="C29">
        <f t="shared" si="0"/>
        <v>9718.0192000000006</v>
      </c>
      <c r="D29">
        <f t="shared" si="1"/>
        <v>140.44079999999849</v>
      </c>
    </row>
    <row r="30" spans="1:6" x14ac:dyDescent="0.3">
      <c r="A30">
        <v>29</v>
      </c>
      <c r="B30">
        <v>9838.83</v>
      </c>
      <c r="C30">
        <f t="shared" si="0"/>
        <v>9724.9806000000008</v>
      </c>
      <c r="D30">
        <f t="shared" si="1"/>
        <v>113.84939999999915</v>
      </c>
    </row>
    <row r="31" spans="1:6" x14ac:dyDescent="0.3">
      <c r="A31">
        <v>30</v>
      </c>
      <c r="B31">
        <v>9820.83</v>
      </c>
      <c r="C31">
        <f t="shared" si="0"/>
        <v>9731.9420000000009</v>
      </c>
      <c r="D31">
        <f t="shared" si="1"/>
        <v>88.88799999999901</v>
      </c>
    </row>
    <row r="32" spans="1:6" x14ac:dyDescent="0.3">
      <c r="A32">
        <v>31</v>
      </c>
      <c r="B32">
        <v>9856.9699999999993</v>
      </c>
      <c r="C32">
        <f t="shared" si="0"/>
        <v>9738.9034000000011</v>
      </c>
      <c r="D32">
        <f t="shared" si="1"/>
        <v>118.06659999999829</v>
      </c>
    </row>
    <row r="33" spans="1:4" x14ac:dyDescent="0.3">
      <c r="A33">
        <v>32</v>
      </c>
      <c r="B33">
        <v>9809.7900000000009</v>
      </c>
      <c r="C33">
        <f t="shared" si="0"/>
        <v>9745.8648000000012</v>
      </c>
      <c r="D33">
        <f t="shared" si="1"/>
        <v>63.925199999999677</v>
      </c>
    </row>
    <row r="34" spans="1:4" x14ac:dyDescent="0.3">
      <c r="A34">
        <v>33</v>
      </c>
      <c r="B34">
        <v>9756.5300000000007</v>
      </c>
      <c r="C34">
        <f t="shared" si="0"/>
        <v>9752.8261999999995</v>
      </c>
      <c r="D34">
        <f t="shared" si="1"/>
        <v>3.703800000001138</v>
      </c>
    </row>
    <row r="35" spans="1:4" x14ac:dyDescent="0.3">
      <c r="A35">
        <v>34</v>
      </c>
      <c r="B35">
        <v>9737.7900000000009</v>
      </c>
      <c r="C35">
        <f t="shared" si="0"/>
        <v>9759.7875999999997</v>
      </c>
      <c r="D35">
        <f t="shared" si="1"/>
        <v>-21.997599999998783</v>
      </c>
    </row>
    <row r="36" spans="1:4" x14ac:dyDescent="0.3">
      <c r="A36">
        <v>35</v>
      </c>
      <c r="B36">
        <v>9848.83</v>
      </c>
      <c r="C36">
        <f t="shared" si="0"/>
        <v>9766.7489999999998</v>
      </c>
      <c r="D36">
        <f t="shared" si="1"/>
        <v>82.081000000000131</v>
      </c>
    </row>
    <row r="37" spans="1:4" x14ac:dyDescent="0.3">
      <c r="A37">
        <v>36</v>
      </c>
      <c r="B37">
        <v>9837.94</v>
      </c>
      <c r="C37">
        <f t="shared" si="0"/>
        <v>9773.7103999999999</v>
      </c>
      <c r="D37">
        <f t="shared" si="1"/>
        <v>64.229600000000573</v>
      </c>
    </row>
    <row r="38" spans="1:4" x14ac:dyDescent="0.3">
      <c r="A38">
        <v>37</v>
      </c>
      <c r="B38">
        <v>9768.68</v>
      </c>
      <c r="C38">
        <f t="shared" si="0"/>
        <v>9780.6718000000001</v>
      </c>
      <c r="D38">
        <f t="shared" si="1"/>
        <v>-11.991799999999785</v>
      </c>
    </row>
    <row r="39" spans="1:4" x14ac:dyDescent="0.3">
      <c r="A39">
        <v>38</v>
      </c>
      <c r="B39">
        <v>9710.83</v>
      </c>
      <c r="C39">
        <f t="shared" si="0"/>
        <v>9787.6332000000002</v>
      </c>
      <c r="D39">
        <f t="shared" si="1"/>
        <v>-76.803200000000288</v>
      </c>
    </row>
    <row r="40" spans="1:4" x14ac:dyDescent="0.3">
      <c r="A40">
        <v>39</v>
      </c>
      <c r="B40">
        <v>9624.16</v>
      </c>
      <c r="C40">
        <f t="shared" si="0"/>
        <v>9794.5946000000004</v>
      </c>
      <c r="D40">
        <f t="shared" si="1"/>
        <v>-170.4346000000005</v>
      </c>
    </row>
    <row r="41" spans="1:4" x14ac:dyDescent="0.3">
      <c r="A41">
        <v>40</v>
      </c>
      <c r="B41">
        <v>9690.4599999999991</v>
      </c>
      <c r="C41">
        <f t="shared" si="0"/>
        <v>9801.5560000000005</v>
      </c>
      <c r="D41">
        <f t="shared" si="1"/>
        <v>-111.09600000000137</v>
      </c>
    </row>
    <row r="42" spans="1:4" x14ac:dyDescent="0.3">
      <c r="A42">
        <v>41</v>
      </c>
      <c r="B42">
        <v>9619.42</v>
      </c>
      <c r="C42">
        <f t="shared" si="0"/>
        <v>9808.5174000000006</v>
      </c>
      <c r="D42">
        <f t="shared" si="1"/>
        <v>-189.09740000000056</v>
      </c>
    </row>
    <row r="43" spans="1:4" x14ac:dyDescent="0.3">
      <c r="A43">
        <v>42</v>
      </c>
      <c r="B43">
        <v>9628.5300000000007</v>
      </c>
      <c r="C43">
        <f t="shared" si="0"/>
        <v>9815.4788000000008</v>
      </c>
      <c r="D43">
        <f t="shared" si="1"/>
        <v>-186.94880000000012</v>
      </c>
    </row>
    <row r="44" spans="1:4" x14ac:dyDescent="0.3">
      <c r="A44">
        <v>43</v>
      </c>
      <c r="B44">
        <v>9747.7900000000009</v>
      </c>
      <c r="C44">
        <f t="shared" si="0"/>
        <v>9822.4402000000009</v>
      </c>
      <c r="D44">
        <f t="shared" si="1"/>
        <v>-74.650200000000041</v>
      </c>
    </row>
    <row r="45" spans="1:4" x14ac:dyDescent="0.3">
      <c r="A45">
        <v>44</v>
      </c>
      <c r="B45">
        <v>9763.94</v>
      </c>
      <c r="C45">
        <f t="shared" si="0"/>
        <v>9829.4016000000011</v>
      </c>
      <c r="D45">
        <f t="shared" si="1"/>
        <v>-65.461600000000544</v>
      </c>
    </row>
    <row r="46" spans="1:4" x14ac:dyDescent="0.3">
      <c r="A46">
        <v>45</v>
      </c>
      <c r="B46">
        <v>9779.57</v>
      </c>
      <c r="C46">
        <f t="shared" si="0"/>
        <v>9836.3630000000012</v>
      </c>
      <c r="D46">
        <f t="shared" si="1"/>
        <v>-56.793000000001484</v>
      </c>
    </row>
    <row r="47" spans="1:4" x14ac:dyDescent="0.3">
      <c r="A47">
        <v>46</v>
      </c>
      <c r="B47">
        <v>9782.4599999999991</v>
      </c>
      <c r="C47">
        <f t="shared" si="0"/>
        <v>9843.3243999999995</v>
      </c>
      <c r="D47">
        <f t="shared" si="1"/>
        <v>-60.864400000000387</v>
      </c>
    </row>
    <row r="48" spans="1:4" x14ac:dyDescent="0.3">
      <c r="A48">
        <v>47</v>
      </c>
      <c r="B48">
        <v>9899.0499999999993</v>
      </c>
      <c r="C48">
        <f t="shared" si="0"/>
        <v>9850.2857999999997</v>
      </c>
      <c r="D48">
        <f t="shared" si="1"/>
        <v>48.764199999999619</v>
      </c>
    </row>
    <row r="49" spans="1:4" x14ac:dyDescent="0.3">
      <c r="A49">
        <v>48</v>
      </c>
      <c r="B49">
        <v>9853.64</v>
      </c>
      <c r="C49">
        <f t="shared" si="0"/>
        <v>9857.2471999999998</v>
      </c>
      <c r="D49">
        <f t="shared" si="1"/>
        <v>-3.6072000000003754</v>
      </c>
    </row>
    <row r="50" spans="1:4" x14ac:dyDescent="0.3">
      <c r="A50">
        <v>49</v>
      </c>
      <c r="B50">
        <v>9873.42</v>
      </c>
      <c r="C50">
        <f t="shared" si="0"/>
        <v>9864.2085999999999</v>
      </c>
      <c r="D50">
        <f t="shared" si="1"/>
        <v>9.2114000000001397</v>
      </c>
    </row>
    <row r="51" spans="1:4" x14ac:dyDescent="0.3">
      <c r="A51">
        <v>50</v>
      </c>
      <c r="B51">
        <v>9930.82</v>
      </c>
      <c r="C51">
        <f t="shared" si="0"/>
        <v>9871.17</v>
      </c>
      <c r="D51">
        <f t="shared" si="1"/>
        <v>59.649999999999636</v>
      </c>
    </row>
    <row r="52" spans="1:4" x14ac:dyDescent="0.3">
      <c r="A52">
        <v>51</v>
      </c>
      <c r="B52">
        <v>9862.68</v>
      </c>
      <c r="C52">
        <f t="shared" si="0"/>
        <v>9878.1314000000002</v>
      </c>
      <c r="D52">
        <f t="shared" si="1"/>
        <v>-15.451399999999921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99060</xdr:colOff>
                <xdr:row>1</xdr:row>
                <xdr:rowOff>30480</xdr:rowOff>
              </to>
            </anchor>
          </objectPr>
        </oleObject>
      </mc:Choice>
      <mc:Fallback>
        <oleObject progId="Equation.3" shapeId="2049" r:id="rId3"/>
      </mc:Fallback>
    </mc:AlternateContent>
    <mc:AlternateContent xmlns:mc="http://schemas.openxmlformats.org/markup-compatibility/2006">
      <mc:Choice Requires="x14">
        <oleObject progId="Equation.3" shapeId="2050" r:id="rId5">
          <objectPr defaultSize="0" autoPict="0" r:id="rId4">
            <anchor moveWithCells="1" sizeWithCells="1">
              <from>
                <xdr:col>4</xdr:col>
                <xdr:colOff>0</xdr:colOff>
                <xdr:row>1</xdr:row>
                <xdr:rowOff>0</xdr:rowOff>
              </from>
              <to>
                <xdr:col>4</xdr:col>
                <xdr:colOff>0</xdr:colOff>
                <xdr:row>2</xdr:row>
                <xdr:rowOff>30480</xdr:rowOff>
              </to>
            </anchor>
          </objectPr>
        </oleObject>
      </mc:Choice>
      <mc:Fallback>
        <oleObject progId="Equation.3" shapeId="2050" r:id="rId5"/>
      </mc:Fallback>
    </mc:AlternateContent>
    <mc:AlternateContent xmlns:mc="http://schemas.openxmlformats.org/markup-compatibility/2006">
      <mc:Choice Requires="x14">
        <oleObject progId="Equation.3" shapeId="2051" r:id="rId6">
          <objectPr defaultSize="0" autoPict="0" r:id="rId4">
            <anchor moveWithCells="1" siz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0</xdr:colOff>
                <xdr:row>3</xdr:row>
                <xdr:rowOff>30480</xdr:rowOff>
              </to>
            </anchor>
          </objectPr>
        </oleObject>
      </mc:Choice>
      <mc:Fallback>
        <oleObject progId="Equation.3" shapeId="2051" r:id="rId6"/>
      </mc:Fallback>
    </mc:AlternateContent>
    <mc:AlternateContent xmlns:mc="http://schemas.openxmlformats.org/markup-compatibility/2006">
      <mc:Choice Requires="x14">
        <oleObject progId="Equation.3" shapeId="2052" r:id="rId7">
          <objectPr defaultSize="0" autoPict="0" r:id="rId4">
            <anchor moveWithCells="1" sizeWithCells="1">
              <from>
                <xdr:col>4</xdr:col>
                <xdr:colOff>0</xdr:colOff>
                <xdr:row>3</xdr:row>
                <xdr:rowOff>0</xdr:rowOff>
              </from>
              <to>
                <xdr:col>4</xdr:col>
                <xdr:colOff>0</xdr:colOff>
                <xdr:row>4</xdr:row>
                <xdr:rowOff>30480</xdr:rowOff>
              </to>
            </anchor>
          </objectPr>
        </oleObject>
      </mc:Choice>
      <mc:Fallback>
        <oleObject progId="Equation.3" shapeId="2052" r:id="rId7"/>
      </mc:Fallback>
    </mc:AlternateContent>
    <mc:AlternateContent xmlns:mc="http://schemas.openxmlformats.org/markup-compatibility/2006">
      <mc:Choice Requires="x14">
        <oleObject progId="Equation.3" shapeId="2053" r:id="rId8">
          <objectPr defaultSize="0" autoPict="0" r:id="rId4">
            <anchor moveWithCells="1" siz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99060</xdr:colOff>
                <xdr:row>2</xdr:row>
                <xdr:rowOff>30480</xdr:rowOff>
              </to>
            </anchor>
          </objectPr>
        </oleObject>
      </mc:Choice>
      <mc:Fallback>
        <oleObject progId="Equation.3" shapeId="2053" r:id="rId8"/>
      </mc:Fallback>
    </mc:AlternateContent>
    <mc:AlternateContent xmlns:mc="http://schemas.openxmlformats.org/markup-compatibility/2006">
      <mc:Choice Requires="x14">
        <oleObject progId="Equation.3" shapeId="2054" r:id="rId9">
          <objectPr defaultSize="0" autoPict="0" r:id="rId4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99060</xdr:colOff>
                <xdr:row>3</xdr:row>
                <xdr:rowOff>30480</xdr:rowOff>
              </to>
            </anchor>
          </objectPr>
        </oleObject>
      </mc:Choice>
      <mc:Fallback>
        <oleObject progId="Equation.3" shapeId="2054" r:id="rId9"/>
      </mc:Fallback>
    </mc:AlternateContent>
    <mc:AlternateContent xmlns:mc="http://schemas.openxmlformats.org/markup-compatibility/2006">
      <mc:Choice Requires="x14">
        <oleObject progId="Equation.3" shapeId="2055" r:id="rId10">
          <objectPr defaultSize="0" autoPict="0" r:id="rId4">
            <anchor moveWithCells="1" sizeWithCells="1">
              <from>
                <xdr:col>2</xdr:col>
                <xdr:colOff>0</xdr:colOff>
                <xdr:row>4</xdr:row>
                <xdr:rowOff>0</xdr:rowOff>
              </from>
              <to>
                <xdr:col>2</xdr:col>
                <xdr:colOff>99060</xdr:colOff>
                <xdr:row>4</xdr:row>
                <xdr:rowOff>30480</xdr:rowOff>
              </to>
            </anchor>
          </objectPr>
        </oleObject>
      </mc:Choice>
      <mc:Fallback>
        <oleObject progId="Equation.3" shapeId="2055" r:id="rId10"/>
      </mc:Fallback>
    </mc:AlternateContent>
    <mc:AlternateContent xmlns:mc="http://schemas.openxmlformats.org/markup-compatibility/2006">
      <mc:Choice Requires="x14">
        <oleObject progId="Equation.3" shapeId="2056" r:id="rId11">
          <objectPr defaultSize="0" autoPict="0" r:id="rId4">
            <anchor moveWithCells="1" sizeWithCells="1">
              <from>
                <xdr:col>2</xdr:col>
                <xdr:colOff>0</xdr:colOff>
                <xdr:row>5</xdr:row>
                <xdr:rowOff>0</xdr:rowOff>
              </from>
              <to>
                <xdr:col>2</xdr:col>
                <xdr:colOff>99060</xdr:colOff>
                <xdr:row>5</xdr:row>
                <xdr:rowOff>30480</xdr:rowOff>
              </to>
            </anchor>
          </objectPr>
        </oleObject>
      </mc:Choice>
      <mc:Fallback>
        <oleObject progId="Equation.3" shapeId="2056" r:id="rId11"/>
      </mc:Fallback>
    </mc:AlternateContent>
    <mc:AlternateContent xmlns:mc="http://schemas.openxmlformats.org/markup-compatibility/2006">
      <mc:Choice Requires="x14">
        <oleObject progId="Equation.3" shapeId="2057" r:id="rId12">
          <objectPr defaultSize="0" autoPict="0" r:id="rId4">
            <anchor moveWithCells="1" sizeWithCells="1">
              <from>
                <xdr:col>2</xdr:col>
                <xdr:colOff>0</xdr:colOff>
                <xdr:row>6</xdr:row>
                <xdr:rowOff>0</xdr:rowOff>
              </from>
              <to>
                <xdr:col>2</xdr:col>
                <xdr:colOff>99060</xdr:colOff>
                <xdr:row>6</xdr:row>
                <xdr:rowOff>30480</xdr:rowOff>
              </to>
            </anchor>
          </objectPr>
        </oleObject>
      </mc:Choice>
      <mc:Fallback>
        <oleObject progId="Equation.3" shapeId="2057" r:id="rId12"/>
      </mc:Fallback>
    </mc:AlternateContent>
    <mc:AlternateContent xmlns:mc="http://schemas.openxmlformats.org/markup-compatibility/2006">
      <mc:Choice Requires="x14">
        <oleObject progId="Equation.3" shapeId="2058" r:id="rId13">
          <objectPr defaultSize="0" autoPict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99060</xdr:colOff>
                <xdr:row>7</xdr:row>
                <xdr:rowOff>30480</xdr:rowOff>
              </to>
            </anchor>
          </objectPr>
        </oleObject>
      </mc:Choice>
      <mc:Fallback>
        <oleObject progId="Equation.3" shapeId="2058" r:id="rId13"/>
      </mc:Fallback>
    </mc:AlternateContent>
    <mc:AlternateContent xmlns:mc="http://schemas.openxmlformats.org/markup-compatibility/2006">
      <mc:Choice Requires="x14">
        <oleObject progId="Equation.3" shapeId="2059" r:id="rId14">
          <objectPr defaultSize="0" autoPict="0" r:id="rId4">
            <anchor moveWithCells="1" sizeWithCells="1">
              <from>
                <xdr:col>2</xdr:col>
                <xdr:colOff>0</xdr:colOff>
                <xdr:row>8</xdr:row>
                <xdr:rowOff>0</xdr:rowOff>
              </from>
              <to>
                <xdr:col>2</xdr:col>
                <xdr:colOff>99060</xdr:colOff>
                <xdr:row>8</xdr:row>
                <xdr:rowOff>30480</xdr:rowOff>
              </to>
            </anchor>
          </objectPr>
        </oleObject>
      </mc:Choice>
      <mc:Fallback>
        <oleObject progId="Equation.3" shapeId="2059" r:id="rId14"/>
      </mc:Fallback>
    </mc:AlternateContent>
    <mc:AlternateContent xmlns:mc="http://schemas.openxmlformats.org/markup-compatibility/2006">
      <mc:Choice Requires="x14">
        <oleObject progId="Equation.3" shapeId="2060" r:id="rId15">
          <objectPr defaultSize="0" autoPict="0" r:id="rId4">
            <anchor moveWithCells="1" siz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99060</xdr:colOff>
                <xdr:row>9</xdr:row>
                <xdr:rowOff>30480</xdr:rowOff>
              </to>
            </anchor>
          </objectPr>
        </oleObject>
      </mc:Choice>
      <mc:Fallback>
        <oleObject progId="Equation.3" shapeId="2060" r:id="rId15"/>
      </mc:Fallback>
    </mc:AlternateContent>
    <mc:AlternateContent xmlns:mc="http://schemas.openxmlformats.org/markup-compatibility/2006">
      <mc:Choice Requires="x14">
        <oleObject progId="Equation.3" shapeId="2061" r:id="rId16">
          <objectPr defaultSize="0" autoPict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99060</xdr:colOff>
                <xdr:row>10</xdr:row>
                <xdr:rowOff>30480</xdr:rowOff>
              </to>
            </anchor>
          </objectPr>
        </oleObject>
      </mc:Choice>
      <mc:Fallback>
        <oleObject progId="Equation.3" shapeId="2061" r:id="rId16"/>
      </mc:Fallback>
    </mc:AlternateContent>
    <mc:AlternateContent xmlns:mc="http://schemas.openxmlformats.org/markup-compatibility/2006">
      <mc:Choice Requires="x14">
        <oleObject progId="Equation.3" shapeId="2062" r:id="rId17">
          <objectPr defaultSize="0" autoPict="0" r:id="rId4">
            <anchor moveWithCells="1" sizeWithCells="1">
              <from>
                <xdr:col>2</xdr:col>
                <xdr:colOff>0</xdr:colOff>
                <xdr:row>11</xdr:row>
                <xdr:rowOff>0</xdr:rowOff>
              </from>
              <to>
                <xdr:col>2</xdr:col>
                <xdr:colOff>99060</xdr:colOff>
                <xdr:row>11</xdr:row>
                <xdr:rowOff>30480</xdr:rowOff>
              </to>
            </anchor>
          </objectPr>
        </oleObject>
      </mc:Choice>
      <mc:Fallback>
        <oleObject progId="Equation.3" shapeId="2062" r:id="rId17"/>
      </mc:Fallback>
    </mc:AlternateContent>
    <mc:AlternateContent xmlns:mc="http://schemas.openxmlformats.org/markup-compatibility/2006">
      <mc:Choice Requires="x14">
        <oleObject progId="Equation.3" shapeId="2063" r:id="rId18">
          <objectPr defaultSize="0" autoPict="0" r:id="rId4">
            <anchor moveWithCells="1" sizeWithCells="1">
              <from>
                <xdr:col>2</xdr:col>
                <xdr:colOff>0</xdr:colOff>
                <xdr:row>12</xdr:row>
                <xdr:rowOff>0</xdr:rowOff>
              </from>
              <to>
                <xdr:col>2</xdr:col>
                <xdr:colOff>99060</xdr:colOff>
                <xdr:row>12</xdr:row>
                <xdr:rowOff>30480</xdr:rowOff>
              </to>
            </anchor>
          </objectPr>
        </oleObject>
      </mc:Choice>
      <mc:Fallback>
        <oleObject progId="Equation.3" shapeId="2063" r:id="rId18"/>
      </mc:Fallback>
    </mc:AlternateContent>
    <mc:AlternateContent xmlns:mc="http://schemas.openxmlformats.org/markup-compatibility/2006">
      <mc:Choice Requires="x14">
        <oleObject progId="Equation.3" shapeId="2064" r:id="rId19">
          <objectPr defaultSize="0" autoPict="0" r:id="rId4">
            <anchor moveWithCells="1" siz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99060</xdr:colOff>
                <xdr:row>13</xdr:row>
                <xdr:rowOff>30480</xdr:rowOff>
              </to>
            </anchor>
          </objectPr>
        </oleObject>
      </mc:Choice>
      <mc:Fallback>
        <oleObject progId="Equation.3" shapeId="2064" r:id="rId19"/>
      </mc:Fallback>
    </mc:AlternateContent>
    <mc:AlternateContent xmlns:mc="http://schemas.openxmlformats.org/markup-compatibility/2006">
      <mc:Choice Requires="x14">
        <oleObject progId="Equation.3" shapeId="2065" r:id="rId20">
          <objectPr defaultSize="0" autoPict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99060</xdr:colOff>
                <xdr:row>14</xdr:row>
                <xdr:rowOff>30480</xdr:rowOff>
              </to>
            </anchor>
          </objectPr>
        </oleObject>
      </mc:Choice>
      <mc:Fallback>
        <oleObject progId="Equation.3" shapeId="2065" r:id="rId20"/>
      </mc:Fallback>
    </mc:AlternateContent>
    <mc:AlternateContent xmlns:mc="http://schemas.openxmlformats.org/markup-compatibility/2006">
      <mc:Choice Requires="x14">
        <oleObject progId="Equation.3" shapeId="2066" r:id="rId21">
          <objectPr defaultSize="0" autoPict="0" r:id="rId4">
            <anchor moveWithCells="1" sizeWithCells="1">
              <from>
                <xdr:col>2</xdr:col>
                <xdr:colOff>0</xdr:colOff>
                <xdr:row>15</xdr:row>
                <xdr:rowOff>0</xdr:rowOff>
              </from>
              <to>
                <xdr:col>2</xdr:col>
                <xdr:colOff>99060</xdr:colOff>
                <xdr:row>15</xdr:row>
                <xdr:rowOff>30480</xdr:rowOff>
              </to>
            </anchor>
          </objectPr>
        </oleObject>
      </mc:Choice>
      <mc:Fallback>
        <oleObject progId="Equation.3" shapeId="2066" r:id="rId21"/>
      </mc:Fallback>
    </mc:AlternateContent>
    <mc:AlternateContent xmlns:mc="http://schemas.openxmlformats.org/markup-compatibility/2006">
      <mc:Choice Requires="x14">
        <oleObject progId="Equation.3" shapeId="2067" r:id="rId22">
          <objectPr defaultSize="0" autoPict="0" r:id="rId4">
            <anchor moveWithCells="1" sizeWithCells="1">
              <from>
                <xdr:col>2</xdr:col>
                <xdr:colOff>0</xdr:colOff>
                <xdr:row>16</xdr:row>
                <xdr:rowOff>0</xdr:rowOff>
              </from>
              <to>
                <xdr:col>2</xdr:col>
                <xdr:colOff>99060</xdr:colOff>
                <xdr:row>16</xdr:row>
                <xdr:rowOff>30480</xdr:rowOff>
              </to>
            </anchor>
          </objectPr>
        </oleObject>
      </mc:Choice>
      <mc:Fallback>
        <oleObject progId="Equation.3" shapeId="2067" r:id="rId22"/>
      </mc:Fallback>
    </mc:AlternateContent>
    <mc:AlternateContent xmlns:mc="http://schemas.openxmlformats.org/markup-compatibility/2006">
      <mc:Choice Requires="x14">
        <oleObject progId="Equation.3" shapeId="2068" r:id="rId23">
          <objectPr defaultSize="0" autoPict="0" r:id="rId4">
            <anchor moveWithCells="1" sizeWithCells="1">
              <from>
                <xdr:col>2</xdr:col>
                <xdr:colOff>0</xdr:colOff>
                <xdr:row>17</xdr:row>
                <xdr:rowOff>0</xdr:rowOff>
              </from>
              <to>
                <xdr:col>2</xdr:col>
                <xdr:colOff>99060</xdr:colOff>
                <xdr:row>17</xdr:row>
                <xdr:rowOff>30480</xdr:rowOff>
              </to>
            </anchor>
          </objectPr>
        </oleObject>
      </mc:Choice>
      <mc:Fallback>
        <oleObject progId="Equation.3" shapeId="2068" r:id="rId23"/>
      </mc:Fallback>
    </mc:AlternateContent>
    <mc:AlternateContent xmlns:mc="http://schemas.openxmlformats.org/markup-compatibility/2006">
      <mc:Choice Requires="x14">
        <oleObject progId="Equation.3" shapeId="2069" r:id="rId24">
          <objectPr defaultSize="0" autoPict="0" r:id="rId4">
            <anchor moveWithCells="1" sizeWithCells="1">
              <from>
                <xdr:col>2</xdr:col>
                <xdr:colOff>0</xdr:colOff>
                <xdr:row>18</xdr:row>
                <xdr:rowOff>0</xdr:rowOff>
              </from>
              <to>
                <xdr:col>2</xdr:col>
                <xdr:colOff>99060</xdr:colOff>
                <xdr:row>18</xdr:row>
                <xdr:rowOff>30480</xdr:rowOff>
              </to>
            </anchor>
          </objectPr>
        </oleObject>
      </mc:Choice>
      <mc:Fallback>
        <oleObject progId="Equation.3" shapeId="2069" r:id="rId24"/>
      </mc:Fallback>
    </mc:AlternateContent>
    <mc:AlternateContent xmlns:mc="http://schemas.openxmlformats.org/markup-compatibility/2006">
      <mc:Choice Requires="x14">
        <oleObject progId="Equation.3" shapeId="2070" r:id="rId25">
          <objectPr defaultSize="0" autoPict="0" r:id="rId4">
            <anchor moveWithCells="1" sizeWithCells="1">
              <from>
                <xdr:col>2</xdr:col>
                <xdr:colOff>0</xdr:colOff>
                <xdr:row>19</xdr:row>
                <xdr:rowOff>0</xdr:rowOff>
              </from>
              <to>
                <xdr:col>2</xdr:col>
                <xdr:colOff>99060</xdr:colOff>
                <xdr:row>19</xdr:row>
                <xdr:rowOff>30480</xdr:rowOff>
              </to>
            </anchor>
          </objectPr>
        </oleObject>
      </mc:Choice>
      <mc:Fallback>
        <oleObject progId="Equation.3" shapeId="2070" r:id="rId25"/>
      </mc:Fallback>
    </mc:AlternateContent>
    <mc:AlternateContent xmlns:mc="http://schemas.openxmlformats.org/markup-compatibility/2006">
      <mc:Choice Requires="x14">
        <oleObject progId="Equation.3" shapeId="2071" r:id="rId26">
          <objectPr defaultSize="0" autoPict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99060</xdr:colOff>
                <xdr:row>20</xdr:row>
                <xdr:rowOff>30480</xdr:rowOff>
              </to>
            </anchor>
          </objectPr>
        </oleObject>
      </mc:Choice>
      <mc:Fallback>
        <oleObject progId="Equation.3" shapeId="2071" r:id="rId26"/>
      </mc:Fallback>
    </mc:AlternateContent>
    <mc:AlternateContent xmlns:mc="http://schemas.openxmlformats.org/markup-compatibility/2006">
      <mc:Choice Requires="x14">
        <oleObject progId="Equation.3" shapeId="2072" r:id="rId27">
          <objectPr defaultSize="0" autoPict="0" r:id="rId4">
            <anchor moveWithCells="1" sizeWithCells="1">
              <from>
                <xdr:col>2</xdr:col>
                <xdr:colOff>0</xdr:colOff>
                <xdr:row>21</xdr:row>
                <xdr:rowOff>0</xdr:rowOff>
              </from>
              <to>
                <xdr:col>2</xdr:col>
                <xdr:colOff>99060</xdr:colOff>
                <xdr:row>21</xdr:row>
                <xdr:rowOff>30480</xdr:rowOff>
              </to>
            </anchor>
          </objectPr>
        </oleObject>
      </mc:Choice>
      <mc:Fallback>
        <oleObject progId="Equation.3" shapeId="2072" r:id="rId27"/>
      </mc:Fallback>
    </mc:AlternateContent>
    <mc:AlternateContent xmlns:mc="http://schemas.openxmlformats.org/markup-compatibility/2006">
      <mc:Choice Requires="x14">
        <oleObject progId="Equation.3" shapeId="2073" r:id="rId28">
          <objectPr defaultSize="0" autoPict="0" r:id="rId4">
            <anchor moveWithCells="1" sizeWithCells="1">
              <from>
                <xdr:col>2</xdr:col>
                <xdr:colOff>0</xdr:colOff>
                <xdr:row>22</xdr:row>
                <xdr:rowOff>0</xdr:rowOff>
              </from>
              <to>
                <xdr:col>2</xdr:col>
                <xdr:colOff>99060</xdr:colOff>
                <xdr:row>22</xdr:row>
                <xdr:rowOff>30480</xdr:rowOff>
              </to>
            </anchor>
          </objectPr>
        </oleObject>
      </mc:Choice>
      <mc:Fallback>
        <oleObject progId="Equation.3" shapeId="2073" r:id="rId28"/>
      </mc:Fallback>
    </mc:AlternateContent>
    <mc:AlternateContent xmlns:mc="http://schemas.openxmlformats.org/markup-compatibility/2006">
      <mc:Choice Requires="x14">
        <oleObject progId="Equation.3" shapeId="2074" r:id="rId29">
          <objectPr defaultSize="0" autoPict="0" r:id="rId4">
            <anchor moveWithCells="1" sizeWithCells="1">
              <from>
                <xdr:col>2</xdr:col>
                <xdr:colOff>0</xdr:colOff>
                <xdr:row>23</xdr:row>
                <xdr:rowOff>0</xdr:rowOff>
              </from>
              <to>
                <xdr:col>2</xdr:col>
                <xdr:colOff>99060</xdr:colOff>
                <xdr:row>23</xdr:row>
                <xdr:rowOff>30480</xdr:rowOff>
              </to>
            </anchor>
          </objectPr>
        </oleObject>
      </mc:Choice>
      <mc:Fallback>
        <oleObject progId="Equation.3" shapeId="2074" r:id="rId29"/>
      </mc:Fallback>
    </mc:AlternateContent>
    <mc:AlternateContent xmlns:mc="http://schemas.openxmlformats.org/markup-compatibility/2006">
      <mc:Choice Requires="x14">
        <oleObject progId="Equation.3" shapeId="2075" r:id="rId30">
          <objectPr defaultSize="0" autoPict="0" r:id="rId4">
            <anchor moveWithCells="1" sizeWithCells="1">
              <from>
                <xdr:col>2</xdr:col>
                <xdr:colOff>0</xdr:colOff>
                <xdr:row>24</xdr:row>
                <xdr:rowOff>0</xdr:rowOff>
              </from>
              <to>
                <xdr:col>2</xdr:col>
                <xdr:colOff>99060</xdr:colOff>
                <xdr:row>24</xdr:row>
                <xdr:rowOff>30480</xdr:rowOff>
              </to>
            </anchor>
          </objectPr>
        </oleObject>
      </mc:Choice>
      <mc:Fallback>
        <oleObject progId="Equation.3" shapeId="2075" r:id="rId30"/>
      </mc:Fallback>
    </mc:AlternateContent>
    <mc:AlternateContent xmlns:mc="http://schemas.openxmlformats.org/markup-compatibility/2006">
      <mc:Choice Requires="x14">
        <oleObject progId="Equation.3" shapeId="2076" r:id="rId31">
          <objectPr defaultSize="0" autoPict="0" r:id="rId4">
            <anchor moveWithCells="1" sizeWithCells="1">
              <from>
                <xdr:col>2</xdr:col>
                <xdr:colOff>0</xdr:colOff>
                <xdr:row>25</xdr:row>
                <xdr:rowOff>0</xdr:rowOff>
              </from>
              <to>
                <xdr:col>2</xdr:col>
                <xdr:colOff>99060</xdr:colOff>
                <xdr:row>25</xdr:row>
                <xdr:rowOff>30480</xdr:rowOff>
              </to>
            </anchor>
          </objectPr>
        </oleObject>
      </mc:Choice>
      <mc:Fallback>
        <oleObject progId="Equation.3" shapeId="2076" r:id="rId31"/>
      </mc:Fallback>
    </mc:AlternateContent>
    <mc:AlternateContent xmlns:mc="http://schemas.openxmlformats.org/markup-compatibility/2006">
      <mc:Choice Requires="x14">
        <oleObject progId="Equation.3" shapeId="2077" r:id="rId32">
          <objectPr defaultSize="0" autoPict="0" r:id="rId4">
            <anchor moveWithCells="1" siz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99060</xdr:colOff>
                <xdr:row>26</xdr:row>
                <xdr:rowOff>30480</xdr:rowOff>
              </to>
            </anchor>
          </objectPr>
        </oleObject>
      </mc:Choice>
      <mc:Fallback>
        <oleObject progId="Equation.3" shapeId="2077" r:id="rId32"/>
      </mc:Fallback>
    </mc:AlternateContent>
    <mc:AlternateContent xmlns:mc="http://schemas.openxmlformats.org/markup-compatibility/2006">
      <mc:Choice Requires="x14">
        <oleObject progId="Equation.3" shapeId="2078" r:id="rId33">
          <objectPr defaultSize="0" autoPict="0" r:id="rId4">
            <anchor moveWithCells="1" sizeWithCells="1">
              <from>
                <xdr:col>2</xdr:col>
                <xdr:colOff>0</xdr:colOff>
                <xdr:row>27</xdr:row>
                <xdr:rowOff>0</xdr:rowOff>
              </from>
              <to>
                <xdr:col>2</xdr:col>
                <xdr:colOff>99060</xdr:colOff>
                <xdr:row>27</xdr:row>
                <xdr:rowOff>30480</xdr:rowOff>
              </to>
            </anchor>
          </objectPr>
        </oleObject>
      </mc:Choice>
      <mc:Fallback>
        <oleObject progId="Equation.3" shapeId="2078" r:id="rId33"/>
      </mc:Fallback>
    </mc:AlternateContent>
    <mc:AlternateContent xmlns:mc="http://schemas.openxmlformats.org/markup-compatibility/2006">
      <mc:Choice Requires="x14">
        <oleObject progId="Equation.3" shapeId="2079" r:id="rId34">
          <objectPr defaultSize="0" autoPict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99060</xdr:colOff>
                <xdr:row>28</xdr:row>
                <xdr:rowOff>30480</xdr:rowOff>
              </to>
            </anchor>
          </objectPr>
        </oleObject>
      </mc:Choice>
      <mc:Fallback>
        <oleObject progId="Equation.3" shapeId="2079" r:id="rId34"/>
      </mc:Fallback>
    </mc:AlternateContent>
    <mc:AlternateContent xmlns:mc="http://schemas.openxmlformats.org/markup-compatibility/2006">
      <mc:Choice Requires="x14">
        <oleObject progId="Equation.3" shapeId="2080" r:id="rId35">
          <objectPr defaultSize="0" autoPict="0" r:id="rId4">
            <anchor moveWithCells="1" sizeWithCells="1">
              <from>
                <xdr:col>2</xdr:col>
                <xdr:colOff>0</xdr:colOff>
                <xdr:row>29</xdr:row>
                <xdr:rowOff>0</xdr:rowOff>
              </from>
              <to>
                <xdr:col>2</xdr:col>
                <xdr:colOff>99060</xdr:colOff>
                <xdr:row>29</xdr:row>
                <xdr:rowOff>30480</xdr:rowOff>
              </to>
            </anchor>
          </objectPr>
        </oleObject>
      </mc:Choice>
      <mc:Fallback>
        <oleObject progId="Equation.3" shapeId="2080" r:id="rId35"/>
      </mc:Fallback>
    </mc:AlternateContent>
    <mc:AlternateContent xmlns:mc="http://schemas.openxmlformats.org/markup-compatibility/2006">
      <mc:Choice Requires="x14">
        <oleObject progId="Equation.3" shapeId="2081" r:id="rId36">
          <objectPr defaultSize="0" autoPict="0" r:id="rId4">
            <anchor moveWithCells="1" sizeWithCells="1">
              <from>
                <xdr:col>2</xdr:col>
                <xdr:colOff>0</xdr:colOff>
                <xdr:row>30</xdr:row>
                <xdr:rowOff>0</xdr:rowOff>
              </from>
              <to>
                <xdr:col>2</xdr:col>
                <xdr:colOff>99060</xdr:colOff>
                <xdr:row>30</xdr:row>
                <xdr:rowOff>30480</xdr:rowOff>
              </to>
            </anchor>
          </objectPr>
        </oleObject>
      </mc:Choice>
      <mc:Fallback>
        <oleObject progId="Equation.3" shapeId="2081" r:id="rId36"/>
      </mc:Fallback>
    </mc:AlternateContent>
    <mc:AlternateContent xmlns:mc="http://schemas.openxmlformats.org/markup-compatibility/2006">
      <mc:Choice Requires="x14">
        <oleObject progId="Equation.3" shapeId="2082" r:id="rId37">
          <objectPr defaultSize="0" autoPict="0" r:id="rId4">
            <anchor moveWithCells="1" siz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99060</xdr:colOff>
                <xdr:row>31</xdr:row>
                <xdr:rowOff>30480</xdr:rowOff>
              </to>
            </anchor>
          </objectPr>
        </oleObject>
      </mc:Choice>
      <mc:Fallback>
        <oleObject progId="Equation.3" shapeId="2082" r:id="rId37"/>
      </mc:Fallback>
    </mc:AlternateContent>
    <mc:AlternateContent xmlns:mc="http://schemas.openxmlformats.org/markup-compatibility/2006">
      <mc:Choice Requires="x14">
        <oleObject progId="Equation.3" shapeId="2083" r:id="rId38">
          <objectPr defaultSize="0" autoPict="0" r:id="rId4">
            <anchor moveWithCells="1" sizeWithCells="1">
              <from>
                <xdr:col>2</xdr:col>
                <xdr:colOff>0</xdr:colOff>
                <xdr:row>32</xdr:row>
                <xdr:rowOff>0</xdr:rowOff>
              </from>
              <to>
                <xdr:col>2</xdr:col>
                <xdr:colOff>99060</xdr:colOff>
                <xdr:row>32</xdr:row>
                <xdr:rowOff>30480</xdr:rowOff>
              </to>
            </anchor>
          </objectPr>
        </oleObject>
      </mc:Choice>
      <mc:Fallback>
        <oleObject progId="Equation.3" shapeId="2083" r:id="rId38"/>
      </mc:Fallback>
    </mc:AlternateContent>
    <mc:AlternateContent xmlns:mc="http://schemas.openxmlformats.org/markup-compatibility/2006">
      <mc:Choice Requires="x14">
        <oleObject progId="Equation.3" shapeId="2084" r:id="rId39">
          <objectPr defaultSize="0" autoPict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99060</xdr:colOff>
                <xdr:row>33</xdr:row>
                <xdr:rowOff>30480</xdr:rowOff>
              </to>
            </anchor>
          </objectPr>
        </oleObject>
      </mc:Choice>
      <mc:Fallback>
        <oleObject progId="Equation.3" shapeId="2084" r:id="rId39"/>
      </mc:Fallback>
    </mc:AlternateContent>
    <mc:AlternateContent xmlns:mc="http://schemas.openxmlformats.org/markup-compatibility/2006">
      <mc:Choice Requires="x14">
        <oleObject progId="Equation.3" shapeId="2085" r:id="rId40">
          <objectPr defaultSize="0" autoPict="0" r:id="rId4">
            <anchor moveWithCells="1" sizeWithCells="1">
              <from>
                <xdr:col>2</xdr:col>
                <xdr:colOff>0</xdr:colOff>
                <xdr:row>34</xdr:row>
                <xdr:rowOff>0</xdr:rowOff>
              </from>
              <to>
                <xdr:col>2</xdr:col>
                <xdr:colOff>99060</xdr:colOff>
                <xdr:row>34</xdr:row>
                <xdr:rowOff>30480</xdr:rowOff>
              </to>
            </anchor>
          </objectPr>
        </oleObject>
      </mc:Choice>
      <mc:Fallback>
        <oleObject progId="Equation.3" shapeId="2085" r:id="rId40"/>
      </mc:Fallback>
    </mc:AlternateContent>
    <mc:AlternateContent xmlns:mc="http://schemas.openxmlformats.org/markup-compatibility/2006">
      <mc:Choice Requires="x14">
        <oleObject progId="Equation.3" shapeId="2086" r:id="rId41">
          <objectPr defaultSize="0" autoPict="0" r:id="rId4">
            <anchor moveWithCells="1" sizeWithCells="1">
              <from>
                <xdr:col>2</xdr:col>
                <xdr:colOff>0</xdr:colOff>
                <xdr:row>35</xdr:row>
                <xdr:rowOff>0</xdr:rowOff>
              </from>
              <to>
                <xdr:col>2</xdr:col>
                <xdr:colOff>99060</xdr:colOff>
                <xdr:row>35</xdr:row>
                <xdr:rowOff>30480</xdr:rowOff>
              </to>
            </anchor>
          </objectPr>
        </oleObject>
      </mc:Choice>
      <mc:Fallback>
        <oleObject progId="Equation.3" shapeId="2086" r:id="rId41"/>
      </mc:Fallback>
    </mc:AlternateContent>
    <mc:AlternateContent xmlns:mc="http://schemas.openxmlformats.org/markup-compatibility/2006">
      <mc:Choice Requires="x14">
        <oleObject progId="Equation.3" shapeId="2087" r:id="rId42">
          <objectPr defaultSize="0" autoPict="0" r:id="rId4">
            <anchor moveWithCells="1" siz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99060</xdr:colOff>
                <xdr:row>36</xdr:row>
                <xdr:rowOff>30480</xdr:rowOff>
              </to>
            </anchor>
          </objectPr>
        </oleObject>
      </mc:Choice>
      <mc:Fallback>
        <oleObject progId="Equation.3" shapeId="2087" r:id="rId42"/>
      </mc:Fallback>
    </mc:AlternateContent>
    <mc:AlternateContent xmlns:mc="http://schemas.openxmlformats.org/markup-compatibility/2006">
      <mc:Choice Requires="x14">
        <oleObject progId="Equation.3" shapeId="2088" r:id="rId43">
          <objectPr defaultSize="0" autoPict="0" r:id="rId4">
            <anchor moveWithCells="1" siz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99060</xdr:colOff>
                <xdr:row>37</xdr:row>
                <xdr:rowOff>30480</xdr:rowOff>
              </to>
            </anchor>
          </objectPr>
        </oleObject>
      </mc:Choice>
      <mc:Fallback>
        <oleObject progId="Equation.3" shapeId="2088" r:id="rId43"/>
      </mc:Fallback>
    </mc:AlternateContent>
    <mc:AlternateContent xmlns:mc="http://schemas.openxmlformats.org/markup-compatibility/2006">
      <mc:Choice Requires="x14">
        <oleObject progId="Equation.3" shapeId="2089" r:id="rId44">
          <objectPr defaultSize="0" autoPict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99060</xdr:colOff>
                <xdr:row>38</xdr:row>
                <xdr:rowOff>30480</xdr:rowOff>
              </to>
            </anchor>
          </objectPr>
        </oleObject>
      </mc:Choice>
      <mc:Fallback>
        <oleObject progId="Equation.3" shapeId="2089" r:id="rId44"/>
      </mc:Fallback>
    </mc:AlternateContent>
    <mc:AlternateContent xmlns:mc="http://schemas.openxmlformats.org/markup-compatibility/2006">
      <mc:Choice Requires="x14">
        <oleObject progId="Equation.3" shapeId="2090" r:id="rId45">
          <objectPr defaultSize="0" autoPict="0" r:id="rId4">
            <anchor moveWithCells="1" sizeWithCells="1">
              <from>
                <xdr:col>2</xdr:col>
                <xdr:colOff>0</xdr:colOff>
                <xdr:row>39</xdr:row>
                <xdr:rowOff>0</xdr:rowOff>
              </from>
              <to>
                <xdr:col>2</xdr:col>
                <xdr:colOff>99060</xdr:colOff>
                <xdr:row>39</xdr:row>
                <xdr:rowOff>30480</xdr:rowOff>
              </to>
            </anchor>
          </objectPr>
        </oleObject>
      </mc:Choice>
      <mc:Fallback>
        <oleObject progId="Equation.3" shapeId="2090" r:id="rId45"/>
      </mc:Fallback>
    </mc:AlternateContent>
    <mc:AlternateContent xmlns:mc="http://schemas.openxmlformats.org/markup-compatibility/2006">
      <mc:Choice Requires="x14">
        <oleObject progId="Equation.3" shapeId="2091" r:id="rId46">
          <objectPr defaultSize="0" autoPict="0" r:id="rId4">
            <anchor moveWithCells="1" sizeWithCells="1">
              <from>
                <xdr:col>2</xdr:col>
                <xdr:colOff>0</xdr:colOff>
                <xdr:row>40</xdr:row>
                <xdr:rowOff>0</xdr:rowOff>
              </from>
              <to>
                <xdr:col>2</xdr:col>
                <xdr:colOff>99060</xdr:colOff>
                <xdr:row>40</xdr:row>
                <xdr:rowOff>30480</xdr:rowOff>
              </to>
            </anchor>
          </objectPr>
        </oleObject>
      </mc:Choice>
      <mc:Fallback>
        <oleObject progId="Equation.3" shapeId="2091" r:id="rId46"/>
      </mc:Fallback>
    </mc:AlternateContent>
    <mc:AlternateContent xmlns:mc="http://schemas.openxmlformats.org/markup-compatibility/2006">
      <mc:Choice Requires="x14">
        <oleObject progId="Equation.3" shapeId="2092" r:id="rId47">
          <objectPr defaultSize="0" autoPict="0" r:id="rId4">
            <anchor moveWithCells="1" sizeWithCells="1">
              <from>
                <xdr:col>2</xdr:col>
                <xdr:colOff>0</xdr:colOff>
                <xdr:row>41</xdr:row>
                <xdr:rowOff>0</xdr:rowOff>
              </from>
              <to>
                <xdr:col>2</xdr:col>
                <xdr:colOff>99060</xdr:colOff>
                <xdr:row>41</xdr:row>
                <xdr:rowOff>30480</xdr:rowOff>
              </to>
            </anchor>
          </objectPr>
        </oleObject>
      </mc:Choice>
      <mc:Fallback>
        <oleObject progId="Equation.3" shapeId="2092" r:id="rId47"/>
      </mc:Fallback>
    </mc:AlternateContent>
    <mc:AlternateContent xmlns:mc="http://schemas.openxmlformats.org/markup-compatibility/2006">
      <mc:Choice Requires="x14">
        <oleObject progId="Equation.3" shapeId="2093" r:id="rId48">
          <objectPr defaultSize="0" autoPict="0" r:id="rId4">
            <anchor moveWithCells="1" sizeWithCells="1">
              <from>
                <xdr:col>2</xdr:col>
                <xdr:colOff>0</xdr:colOff>
                <xdr:row>42</xdr:row>
                <xdr:rowOff>0</xdr:rowOff>
              </from>
              <to>
                <xdr:col>2</xdr:col>
                <xdr:colOff>99060</xdr:colOff>
                <xdr:row>42</xdr:row>
                <xdr:rowOff>30480</xdr:rowOff>
              </to>
            </anchor>
          </objectPr>
        </oleObject>
      </mc:Choice>
      <mc:Fallback>
        <oleObject progId="Equation.3" shapeId="2093" r:id="rId48"/>
      </mc:Fallback>
    </mc:AlternateContent>
    <mc:AlternateContent xmlns:mc="http://schemas.openxmlformats.org/markup-compatibility/2006">
      <mc:Choice Requires="x14">
        <oleObject progId="Equation.3" shapeId="2094" r:id="rId49">
          <objectPr defaultSize="0" autoPict="0" r:id="rId4">
            <anchor moveWithCells="1" sizeWithCells="1">
              <from>
                <xdr:col>2</xdr:col>
                <xdr:colOff>0</xdr:colOff>
                <xdr:row>43</xdr:row>
                <xdr:rowOff>0</xdr:rowOff>
              </from>
              <to>
                <xdr:col>2</xdr:col>
                <xdr:colOff>99060</xdr:colOff>
                <xdr:row>43</xdr:row>
                <xdr:rowOff>30480</xdr:rowOff>
              </to>
            </anchor>
          </objectPr>
        </oleObject>
      </mc:Choice>
      <mc:Fallback>
        <oleObject progId="Equation.3" shapeId="2094" r:id="rId49"/>
      </mc:Fallback>
    </mc:AlternateContent>
    <mc:AlternateContent xmlns:mc="http://schemas.openxmlformats.org/markup-compatibility/2006">
      <mc:Choice Requires="x14">
        <oleObject progId="Equation.3" shapeId="2095" r:id="rId50">
          <objectPr defaultSize="0" autoPict="0" r:id="rId4">
            <anchor moveWithCells="1" sizeWithCells="1">
              <from>
                <xdr:col>2</xdr:col>
                <xdr:colOff>0</xdr:colOff>
                <xdr:row>44</xdr:row>
                <xdr:rowOff>0</xdr:rowOff>
              </from>
              <to>
                <xdr:col>2</xdr:col>
                <xdr:colOff>99060</xdr:colOff>
                <xdr:row>44</xdr:row>
                <xdr:rowOff>30480</xdr:rowOff>
              </to>
            </anchor>
          </objectPr>
        </oleObject>
      </mc:Choice>
      <mc:Fallback>
        <oleObject progId="Equation.3" shapeId="2095" r:id="rId50"/>
      </mc:Fallback>
    </mc:AlternateContent>
    <mc:AlternateContent xmlns:mc="http://schemas.openxmlformats.org/markup-compatibility/2006">
      <mc:Choice Requires="x14">
        <oleObject progId="Equation.3" shapeId="2096" r:id="rId51">
          <objectPr defaultSize="0" autoPict="0" r:id="rId4">
            <anchor moveWithCells="1" sizeWithCells="1">
              <from>
                <xdr:col>2</xdr:col>
                <xdr:colOff>0</xdr:colOff>
                <xdr:row>45</xdr:row>
                <xdr:rowOff>0</xdr:rowOff>
              </from>
              <to>
                <xdr:col>2</xdr:col>
                <xdr:colOff>99060</xdr:colOff>
                <xdr:row>45</xdr:row>
                <xdr:rowOff>30480</xdr:rowOff>
              </to>
            </anchor>
          </objectPr>
        </oleObject>
      </mc:Choice>
      <mc:Fallback>
        <oleObject progId="Equation.3" shapeId="2096" r:id="rId51"/>
      </mc:Fallback>
    </mc:AlternateContent>
    <mc:AlternateContent xmlns:mc="http://schemas.openxmlformats.org/markup-compatibility/2006">
      <mc:Choice Requires="x14">
        <oleObject progId="Equation.3" shapeId="2097" r:id="rId52">
          <objectPr defaultSize="0" autoPict="0" r:id="rId4">
            <anchor moveWithCells="1" sizeWithCells="1">
              <from>
                <xdr:col>2</xdr:col>
                <xdr:colOff>0</xdr:colOff>
                <xdr:row>46</xdr:row>
                <xdr:rowOff>0</xdr:rowOff>
              </from>
              <to>
                <xdr:col>2</xdr:col>
                <xdr:colOff>99060</xdr:colOff>
                <xdr:row>46</xdr:row>
                <xdr:rowOff>30480</xdr:rowOff>
              </to>
            </anchor>
          </objectPr>
        </oleObject>
      </mc:Choice>
      <mc:Fallback>
        <oleObject progId="Equation.3" shapeId="2097" r:id="rId52"/>
      </mc:Fallback>
    </mc:AlternateContent>
    <mc:AlternateContent xmlns:mc="http://schemas.openxmlformats.org/markup-compatibility/2006">
      <mc:Choice Requires="x14">
        <oleObject progId="Equation.3" shapeId="2098" r:id="rId53">
          <objectPr defaultSize="0" autoPict="0" r:id="rId4">
            <anchor moveWithCells="1" sizeWithCells="1">
              <from>
                <xdr:col>2</xdr:col>
                <xdr:colOff>0</xdr:colOff>
                <xdr:row>47</xdr:row>
                <xdr:rowOff>0</xdr:rowOff>
              </from>
              <to>
                <xdr:col>2</xdr:col>
                <xdr:colOff>99060</xdr:colOff>
                <xdr:row>47</xdr:row>
                <xdr:rowOff>30480</xdr:rowOff>
              </to>
            </anchor>
          </objectPr>
        </oleObject>
      </mc:Choice>
      <mc:Fallback>
        <oleObject progId="Equation.3" shapeId="2098" r:id="rId53"/>
      </mc:Fallback>
    </mc:AlternateContent>
    <mc:AlternateContent xmlns:mc="http://schemas.openxmlformats.org/markup-compatibility/2006">
      <mc:Choice Requires="x14">
        <oleObject progId="Equation.3" shapeId="2099" r:id="rId54">
          <objectPr defaultSize="0" autoPict="0" r:id="rId4">
            <anchor moveWithCells="1" sizeWithCells="1">
              <from>
                <xdr:col>2</xdr:col>
                <xdr:colOff>0</xdr:colOff>
                <xdr:row>48</xdr:row>
                <xdr:rowOff>0</xdr:rowOff>
              </from>
              <to>
                <xdr:col>2</xdr:col>
                <xdr:colOff>99060</xdr:colOff>
                <xdr:row>48</xdr:row>
                <xdr:rowOff>30480</xdr:rowOff>
              </to>
            </anchor>
          </objectPr>
        </oleObject>
      </mc:Choice>
      <mc:Fallback>
        <oleObject progId="Equation.3" shapeId="2099" r:id="rId54"/>
      </mc:Fallback>
    </mc:AlternateContent>
    <mc:AlternateContent xmlns:mc="http://schemas.openxmlformats.org/markup-compatibility/2006">
      <mc:Choice Requires="x14">
        <oleObject progId="Equation.3" shapeId="2100" r:id="rId55">
          <objectPr defaultSize="0" autoPict="0" r:id="rId4">
            <anchor moveWithCells="1" sizeWithCells="1">
              <from>
                <xdr:col>2</xdr:col>
                <xdr:colOff>0</xdr:colOff>
                <xdr:row>49</xdr:row>
                <xdr:rowOff>0</xdr:rowOff>
              </from>
              <to>
                <xdr:col>2</xdr:col>
                <xdr:colOff>99060</xdr:colOff>
                <xdr:row>49</xdr:row>
                <xdr:rowOff>30480</xdr:rowOff>
              </to>
            </anchor>
          </objectPr>
        </oleObject>
      </mc:Choice>
      <mc:Fallback>
        <oleObject progId="Equation.3" shapeId="2100" r:id="rId55"/>
      </mc:Fallback>
    </mc:AlternateContent>
    <mc:AlternateContent xmlns:mc="http://schemas.openxmlformats.org/markup-compatibility/2006">
      <mc:Choice Requires="x14">
        <oleObject progId="Equation.3" shapeId="2101" r:id="rId56">
          <objectPr defaultSize="0" autoPict="0" r:id="rId4">
            <anchor moveWithCells="1" sizeWithCells="1">
              <from>
                <xdr:col>2</xdr:col>
                <xdr:colOff>0</xdr:colOff>
                <xdr:row>50</xdr:row>
                <xdr:rowOff>0</xdr:rowOff>
              </from>
              <to>
                <xdr:col>2</xdr:col>
                <xdr:colOff>99060</xdr:colOff>
                <xdr:row>50</xdr:row>
                <xdr:rowOff>30480</xdr:rowOff>
              </to>
            </anchor>
          </objectPr>
        </oleObject>
      </mc:Choice>
      <mc:Fallback>
        <oleObject progId="Equation.3" shapeId="2101" r:id="rId56"/>
      </mc:Fallback>
    </mc:AlternateContent>
    <mc:AlternateContent xmlns:mc="http://schemas.openxmlformats.org/markup-compatibility/2006">
      <mc:Choice Requires="x14">
        <oleObject progId="Equation.3" shapeId="2102" r:id="rId57">
          <objectPr defaultSize="0" autoPict="0" r:id="rId4">
            <anchor moveWithCells="1" sizeWithCells="1">
              <from>
                <xdr:col>2</xdr:col>
                <xdr:colOff>0</xdr:colOff>
                <xdr:row>51</xdr:row>
                <xdr:rowOff>0</xdr:rowOff>
              </from>
              <to>
                <xdr:col>2</xdr:col>
                <xdr:colOff>99060</xdr:colOff>
                <xdr:row>51</xdr:row>
                <xdr:rowOff>30480</xdr:rowOff>
              </to>
            </anchor>
          </objectPr>
        </oleObject>
      </mc:Choice>
      <mc:Fallback>
        <oleObject progId="Equation.3" shapeId="2102" r:id="rId57"/>
      </mc:Fallback>
    </mc:AlternateContent>
    <mc:AlternateContent xmlns:mc="http://schemas.openxmlformats.org/markup-compatibility/2006">
      <mc:Choice Requires="x14">
        <oleObject progId="Equation.3" shapeId="2103" r:id="rId58">
          <objectPr defaultSize="0" autoPict="0" r:id="rId4">
            <anchor moveWithCells="1" siz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99060</xdr:colOff>
                <xdr:row>2</xdr:row>
                <xdr:rowOff>30480</xdr:rowOff>
              </to>
            </anchor>
          </objectPr>
        </oleObject>
      </mc:Choice>
      <mc:Fallback>
        <oleObject progId="Equation.3" shapeId="2103" r:id="rId58"/>
      </mc:Fallback>
    </mc:AlternateContent>
    <mc:AlternateContent xmlns:mc="http://schemas.openxmlformats.org/markup-compatibility/2006">
      <mc:Choice Requires="x14">
        <oleObject progId="Equation.3" shapeId="2104" r:id="rId59">
          <objectPr defaultSize="0" autoPict="0" r:id="rId4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99060</xdr:colOff>
                <xdr:row>3</xdr:row>
                <xdr:rowOff>30480</xdr:rowOff>
              </to>
            </anchor>
          </objectPr>
        </oleObject>
      </mc:Choice>
      <mc:Fallback>
        <oleObject progId="Equation.3" shapeId="2104" r:id="rId59"/>
      </mc:Fallback>
    </mc:AlternateContent>
    <mc:AlternateContent xmlns:mc="http://schemas.openxmlformats.org/markup-compatibility/2006">
      <mc:Choice Requires="x14">
        <oleObject progId="Equation.3" shapeId="2105" r:id="rId60">
          <objectPr defaultSize="0" autoPict="0" r:id="rId4">
            <anchor moveWithCells="1" sizeWithCells="1">
              <from>
                <xdr:col>2</xdr:col>
                <xdr:colOff>0</xdr:colOff>
                <xdr:row>4</xdr:row>
                <xdr:rowOff>0</xdr:rowOff>
              </from>
              <to>
                <xdr:col>2</xdr:col>
                <xdr:colOff>99060</xdr:colOff>
                <xdr:row>4</xdr:row>
                <xdr:rowOff>30480</xdr:rowOff>
              </to>
            </anchor>
          </objectPr>
        </oleObject>
      </mc:Choice>
      <mc:Fallback>
        <oleObject progId="Equation.3" shapeId="2105" r:id="rId60"/>
      </mc:Fallback>
    </mc:AlternateContent>
    <mc:AlternateContent xmlns:mc="http://schemas.openxmlformats.org/markup-compatibility/2006">
      <mc:Choice Requires="x14">
        <oleObject progId="Equation.3" shapeId="2106" r:id="rId61">
          <objectPr defaultSize="0" autoPict="0" r:id="rId4">
            <anchor moveWithCells="1" sizeWithCells="1">
              <from>
                <xdr:col>2</xdr:col>
                <xdr:colOff>0</xdr:colOff>
                <xdr:row>5</xdr:row>
                <xdr:rowOff>0</xdr:rowOff>
              </from>
              <to>
                <xdr:col>2</xdr:col>
                <xdr:colOff>99060</xdr:colOff>
                <xdr:row>5</xdr:row>
                <xdr:rowOff>30480</xdr:rowOff>
              </to>
            </anchor>
          </objectPr>
        </oleObject>
      </mc:Choice>
      <mc:Fallback>
        <oleObject progId="Equation.3" shapeId="2106" r:id="rId61"/>
      </mc:Fallback>
    </mc:AlternateContent>
    <mc:AlternateContent xmlns:mc="http://schemas.openxmlformats.org/markup-compatibility/2006">
      <mc:Choice Requires="x14">
        <oleObject progId="Equation.3" shapeId="2107" r:id="rId62">
          <objectPr defaultSize="0" autoPict="0" r:id="rId4">
            <anchor moveWithCells="1" sizeWithCells="1">
              <from>
                <xdr:col>2</xdr:col>
                <xdr:colOff>0</xdr:colOff>
                <xdr:row>6</xdr:row>
                <xdr:rowOff>0</xdr:rowOff>
              </from>
              <to>
                <xdr:col>2</xdr:col>
                <xdr:colOff>99060</xdr:colOff>
                <xdr:row>6</xdr:row>
                <xdr:rowOff>30480</xdr:rowOff>
              </to>
            </anchor>
          </objectPr>
        </oleObject>
      </mc:Choice>
      <mc:Fallback>
        <oleObject progId="Equation.3" shapeId="2107" r:id="rId62"/>
      </mc:Fallback>
    </mc:AlternateContent>
    <mc:AlternateContent xmlns:mc="http://schemas.openxmlformats.org/markup-compatibility/2006">
      <mc:Choice Requires="x14">
        <oleObject progId="Equation.3" shapeId="2108" r:id="rId63">
          <objectPr defaultSize="0" autoPict="0" r:id="rId4">
            <anchor moveWithCells="1" siz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99060</xdr:colOff>
                <xdr:row>7</xdr:row>
                <xdr:rowOff>30480</xdr:rowOff>
              </to>
            </anchor>
          </objectPr>
        </oleObject>
      </mc:Choice>
      <mc:Fallback>
        <oleObject progId="Equation.3" shapeId="2108" r:id="rId63"/>
      </mc:Fallback>
    </mc:AlternateContent>
    <mc:AlternateContent xmlns:mc="http://schemas.openxmlformats.org/markup-compatibility/2006">
      <mc:Choice Requires="x14">
        <oleObject progId="Equation.3" shapeId="2109" r:id="rId64">
          <objectPr defaultSize="0" autoPict="0" r:id="rId4">
            <anchor moveWithCells="1" sizeWithCells="1">
              <from>
                <xdr:col>2</xdr:col>
                <xdr:colOff>0</xdr:colOff>
                <xdr:row>8</xdr:row>
                <xdr:rowOff>0</xdr:rowOff>
              </from>
              <to>
                <xdr:col>2</xdr:col>
                <xdr:colOff>99060</xdr:colOff>
                <xdr:row>8</xdr:row>
                <xdr:rowOff>30480</xdr:rowOff>
              </to>
            </anchor>
          </objectPr>
        </oleObject>
      </mc:Choice>
      <mc:Fallback>
        <oleObject progId="Equation.3" shapeId="2109" r:id="rId64"/>
      </mc:Fallback>
    </mc:AlternateContent>
    <mc:AlternateContent xmlns:mc="http://schemas.openxmlformats.org/markup-compatibility/2006">
      <mc:Choice Requires="x14">
        <oleObject progId="Equation.3" shapeId="2110" r:id="rId65">
          <objectPr defaultSize="0" autoPict="0" r:id="rId4">
            <anchor moveWithCells="1" siz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99060</xdr:colOff>
                <xdr:row>9</xdr:row>
                <xdr:rowOff>30480</xdr:rowOff>
              </to>
            </anchor>
          </objectPr>
        </oleObject>
      </mc:Choice>
      <mc:Fallback>
        <oleObject progId="Equation.3" shapeId="2110" r:id="rId65"/>
      </mc:Fallback>
    </mc:AlternateContent>
    <mc:AlternateContent xmlns:mc="http://schemas.openxmlformats.org/markup-compatibility/2006">
      <mc:Choice Requires="x14">
        <oleObject progId="Equation.3" shapeId="2111" r:id="rId66">
          <objectPr defaultSize="0" autoPict="0" r:id="rId4">
            <anchor moveWithCells="1" siz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99060</xdr:colOff>
                <xdr:row>10</xdr:row>
                <xdr:rowOff>30480</xdr:rowOff>
              </to>
            </anchor>
          </objectPr>
        </oleObject>
      </mc:Choice>
      <mc:Fallback>
        <oleObject progId="Equation.3" shapeId="2111" r:id="rId66"/>
      </mc:Fallback>
    </mc:AlternateContent>
    <mc:AlternateContent xmlns:mc="http://schemas.openxmlformats.org/markup-compatibility/2006">
      <mc:Choice Requires="x14">
        <oleObject progId="Equation.3" shapeId="2112" r:id="rId67">
          <objectPr defaultSize="0" autoPict="0" r:id="rId4">
            <anchor moveWithCells="1" sizeWithCells="1">
              <from>
                <xdr:col>2</xdr:col>
                <xdr:colOff>0</xdr:colOff>
                <xdr:row>11</xdr:row>
                <xdr:rowOff>0</xdr:rowOff>
              </from>
              <to>
                <xdr:col>2</xdr:col>
                <xdr:colOff>99060</xdr:colOff>
                <xdr:row>11</xdr:row>
                <xdr:rowOff>30480</xdr:rowOff>
              </to>
            </anchor>
          </objectPr>
        </oleObject>
      </mc:Choice>
      <mc:Fallback>
        <oleObject progId="Equation.3" shapeId="2112" r:id="rId67"/>
      </mc:Fallback>
    </mc:AlternateContent>
    <mc:AlternateContent xmlns:mc="http://schemas.openxmlformats.org/markup-compatibility/2006">
      <mc:Choice Requires="x14">
        <oleObject progId="Equation.3" shapeId="2113" r:id="rId68">
          <objectPr defaultSize="0" autoPict="0" r:id="rId4">
            <anchor moveWithCells="1" sizeWithCells="1">
              <from>
                <xdr:col>2</xdr:col>
                <xdr:colOff>0</xdr:colOff>
                <xdr:row>12</xdr:row>
                <xdr:rowOff>0</xdr:rowOff>
              </from>
              <to>
                <xdr:col>2</xdr:col>
                <xdr:colOff>99060</xdr:colOff>
                <xdr:row>12</xdr:row>
                <xdr:rowOff>30480</xdr:rowOff>
              </to>
            </anchor>
          </objectPr>
        </oleObject>
      </mc:Choice>
      <mc:Fallback>
        <oleObject progId="Equation.3" shapeId="2113" r:id="rId68"/>
      </mc:Fallback>
    </mc:AlternateContent>
    <mc:AlternateContent xmlns:mc="http://schemas.openxmlformats.org/markup-compatibility/2006">
      <mc:Choice Requires="x14">
        <oleObject progId="Equation.3" shapeId="2114" r:id="rId69">
          <objectPr defaultSize="0" autoPict="0" r:id="rId4">
            <anchor moveWithCells="1" siz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99060</xdr:colOff>
                <xdr:row>13</xdr:row>
                <xdr:rowOff>30480</xdr:rowOff>
              </to>
            </anchor>
          </objectPr>
        </oleObject>
      </mc:Choice>
      <mc:Fallback>
        <oleObject progId="Equation.3" shapeId="2114" r:id="rId69"/>
      </mc:Fallback>
    </mc:AlternateContent>
    <mc:AlternateContent xmlns:mc="http://schemas.openxmlformats.org/markup-compatibility/2006">
      <mc:Choice Requires="x14">
        <oleObject progId="Equation.3" shapeId="2115" r:id="rId70">
          <objectPr defaultSize="0" autoPict="0" r:id="rId4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99060</xdr:colOff>
                <xdr:row>14</xdr:row>
                <xdr:rowOff>30480</xdr:rowOff>
              </to>
            </anchor>
          </objectPr>
        </oleObject>
      </mc:Choice>
      <mc:Fallback>
        <oleObject progId="Equation.3" shapeId="2115" r:id="rId70"/>
      </mc:Fallback>
    </mc:AlternateContent>
    <mc:AlternateContent xmlns:mc="http://schemas.openxmlformats.org/markup-compatibility/2006">
      <mc:Choice Requires="x14">
        <oleObject progId="Equation.3" shapeId="2116" r:id="rId71">
          <objectPr defaultSize="0" autoPict="0" r:id="rId4">
            <anchor moveWithCells="1" sizeWithCells="1">
              <from>
                <xdr:col>2</xdr:col>
                <xdr:colOff>0</xdr:colOff>
                <xdr:row>15</xdr:row>
                <xdr:rowOff>0</xdr:rowOff>
              </from>
              <to>
                <xdr:col>2</xdr:col>
                <xdr:colOff>99060</xdr:colOff>
                <xdr:row>15</xdr:row>
                <xdr:rowOff>30480</xdr:rowOff>
              </to>
            </anchor>
          </objectPr>
        </oleObject>
      </mc:Choice>
      <mc:Fallback>
        <oleObject progId="Equation.3" shapeId="2116" r:id="rId71"/>
      </mc:Fallback>
    </mc:AlternateContent>
    <mc:AlternateContent xmlns:mc="http://schemas.openxmlformats.org/markup-compatibility/2006">
      <mc:Choice Requires="x14">
        <oleObject progId="Equation.3" shapeId="2117" r:id="rId72">
          <objectPr defaultSize="0" autoPict="0" r:id="rId4">
            <anchor moveWithCells="1" sizeWithCells="1">
              <from>
                <xdr:col>2</xdr:col>
                <xdr:colOff>0</xdr:colOff>
                <xdr:row>16</xdr:row>
                <xdr:rowOff>0</xdr:rowOff>
              </from>
              <to>
                <xdr:col>2</xdr:col>
                <xdr:colOff>99060</xdr:colOff>
                <xdr:row>16</xdr:row>
                <xdr:rowOff>30480</xdr:rowOff>
              </to>
            </anchor>
          </objectPr>
        </oleObject>
      </mc:Choice>
      <mc:Fallback>
        <oleObject progId="Equation.3" shapeId="2117" r:id="rId72"/>
      </mc:Fallback>
    </mc:AlternateContent>
    <mc:AlternateContent xmlns:mc="http://schemas.openxmlformats.org/markup-compatibility/2006">
      <mc:Choice Requires="x14">
        <oleObject progId="Equation.3" shapeId="2118" r:id="rId73">
          <objectPr defaultSize="0" autoPict="0" r:id="rId4">
            <anchor moveWithCells="1" sizeWithCells="1">
              <from>
                <xdr:col>2</xdr:col>
                <xdr:colOff>0</xdr:colOff>
                <xdr:row>17</xdr:row>
                <xdr:rowOff>0</xdr:rowOff>
              </from>
              <to>
                <xdr:col>2</xdr:col>
                <xdr:colOff>99060</xdr:colOff>
                <xdr:row>17</xdr:row>
                <xdr:rowOff>30480</xdr:rowOff>
              </to>
            </anchor>
          </objectPr>
        </oleObject>
      </mc:Choice>
      <mc:Fallback>
        <oleObject progId="Equation.3" shapeId="2118" r:id="rId73"/>
      </mc:Fallback>
    </mc:AlternateContent>
    <mc:AlternateContent xmlns:mc="http://schemas.openxmlformats.org/markup-compatibility/2006">
      <mc:Choice Requires="x14">
        <oleObject progId="Equation.3" shapeId="2119" r:id="rId74">
          <objectPr defaultSize="0" autoPict="0" r:id="rId4">
            <anchor moveWithCells="1" sizeWithCells="1">
              <from>
                <xdr:col>2</xdr:col>
                <xdr:colOff>0</xdr:colOff>
                <xdr:row>18</xdr:row>
                <xdr:rowOff>0</xdr:rowOff>
              </from>
              <to>
                <xdr:col>2</xdr:col>
                <xdr:colOff>99060</xdr:colOff>
                <xdr:row>18</xdr:row>
                <xdr:rowOff>30480</xdr:rowOff>
              </to>
            </anchor>
          </objectPr>
        </oleObject>
      </mc:Choice>
      <mc:Fallback>
        <oleObject progId="Equation.3" shapeId="2119" r:id="rId74"/>
      </mc:Fallback>
    </mc:AlternateContent>
    <mc:AlternateContent xmlns:mc="http://schemas.openxmlformats.org/markup-compatibility/2006">
      <mc:Choice Requires="x14">
        <oleObject progId="Equation.3" shapeId="2120" r:id="rId75">
          <objectPr defaultSize="0" autoPict="0" r:id="rId4">
            <anchor moveWithCells="1" sizeWithCells="1">
              <from>
                <xdr:col>2</xdr:col>
                <xdr:colOff>0</xdr:colOff>
                <xdr:row>19</xdr:row>
                <xdr:rowOff>0</xdr:rowOff>
              </from>
              <to>
                <xdr:col>2</xdr:col>
                <xdr:colOff>99060</xdr:colOff>
                <xdr:row>19</xdr:row>
                <xdr:rowOff>30480</xdr:rowOff>
              </to>
            </anchor>
          </objectPr>
        </oleObject>
      </mc:Choice>
      <mc:Fallback>
        <oleObject progId="Equation.3" shapeId="2120" r:id="rId75"/>
      </mc:Fallback>
    </mc:AlternateContent>
    <mc:AlternateContent xmlns:mc="http://schemas.openxmlformats.org/markup-compatibility/2006">
      <mc:Choice Requires="x14">
        <oleObject progId="Equation.3" shapeId="2121" r:id="rId76">
          <objectPr defaultSize="0" autoPict="0" r:id="rId4">
            <anchor moveWithCells="1" siz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99060</xdr:colOff>
                <xdr:row>20</xdr:row>
                <xdr:rowOff>30480</xdr:rowOff>
              </to>
            </anchor>
          </objectPr>
        </oleObject>
      </mc:Choice>
      <mc:Fallback>
        <oleObject progId="Equation.3" shapeId="2121" r:id="rId76"/>
      </mc:Fallback>
    </mc:AlternateContent>
    <mc:AlternateContent xmlns:mc="http://schemas.openxmlformats.org/markup-compatibility/2006">
      <mc:Choice Requires="x14">
        <oleObject progId="Equation.3" shapeId="2122" r:id="rId77">
          <objectPr defaultSize="0" autoPict="0" r:id="rId4">
            <anchor moveWithCells="1" sizeWithCells="1">
              <from>
                <xdr:col>2</xdr:col>
                <xdr:colOff>0</xdr:colOff>
                <xdr:row>21</xdr:row>
                <xdr:rowOff>0</xdr:rowOff>
              </from>
              <to>
                <xdr:col>2</xdr:col>
                <xdr:colOff>99060</xdr:colOff>
                <xdr:row>21</xdr:row>
                <xdr:rowOff>30480</xdr:rowOff>
              </to>
            </anchor>
          </objectPr>
        </oleObject>
      </mc:Choice>
      <mc:Fallback>
        <oleObject progId="Equation.3" shapeId="2122" r:id="rId77"/>
      </mc:Fallback>
    </mc:AlternateContent>
    <mc:AlternateContent xmlns:mc="http://schemas.openxmlformats.org/markup-compatibility/2006">
      <mc:Choice Requires="x14">
        <oleObject progId="Equation.3" shapeId="2123" r:id="rId78">
          <objectPr defaultSize="0" autoPict="0" r:id="rId4">
            <anchor moveWithCells="1" sizeWithCells="1">
              <from>
                <xdr:col>2</xdr:col>
                <xdr:colOff>0</xdr:colOff>
                <xdr:row>22</xdr:row>
                <xdr:rowOff>0</xdr:rowOff>
              </from>
              <to>
                <xdr:col>2</xdr:col>
                <xdr:colOff>99060</xdr:colOff>
                <xdr:row>22</xdr:row>
                <xdr:rowOff>30480</xdr:rowOff>
              </to>
            </anchor>
          </objectPr>
        </oleObject>
      </mc:Choice>
      <mc:Fallback>
        <oleObject progId="Equation.3" shapeId="2123" r:id="rId78"/>
      </mc:Fallback>
    </mc:AlternateContent>
    <mc:AlternateContent xmlns:mc="http://schemas.openxmlformats.org/markup-compatibility/2006">
      <mc:Choice Requires="x14">
        <oleObject progId="Equation.3" shapeId="2124" r:id="rId79">
          <objectPr defaultSize="0" autoPict="0" r:id="rId4">
            <anchor moveWithCells="1" sizeWithCells="1">
              <from>
                <xdr:col>2</xdr:col>
                <xdr:colOff>0</xdr:colOff>
                <xdr:row>23</xdr:row>
                <xdr:rowOff>0</xdr:rowOff>
              </from>
              <to>
                <xdr:col>2</xdr:col>
                <xdr:colOff>99060</xdr:colOff>
                <xdr:row>23</xdr:row>
                <xdr:rowOff>30480</xdr:rowOff>
              </to>
            </anchor>
          </objectPr>
        </oleObject>
      </mc:Choice>
      <mc:Fallback>
        <oleObject progId="Equation.3" shapeId="2124" r:id="rId79"/>
      </mc:Fallback>
    </mc:AlternateContent>
    <mc:AlternateContent xmlns:mc="http://schemas.openxmlformats.org/markup-compatibility/2006">
      <mc:Choice Requires="x14">
        <oleObject progId="Equation.3" shapeId="2125" r:id="rId80">
          <objectPr defaultSize="0" autoPict="0" r:id="rId4">
            <anchor moveWithCells="1" sizeWithCells="1">
              <from>
                <xdr:col>2</xdr:col>
                <xdr:colOff>0</xdr:colOff>
                <xdr:row>24</xdr:row>
                <xdr:rowOff>0</xdr:rowOff>
              </from>
              <to>
                <xdr:col>2</xdr:col>
                <xdr:colOff>99060</xdr:colOff>
                <xdr:row>24</xdr:row>
                <xdr:rowOff>30480</xdr:rowOff>
              </to>
            </anchor>
          </objectPr>
        </oleObject>
      </mc:Choice>
      <mc:Fallback>
        <oleObject progId="Equation.3" shapeId="2125" r:id="rId80"/>
      </mc:Fallback>
    </mc:AlternateContent>
    <mc:AlternateContent xmlns:mc="http://schemas.openxmlformats.org/markup-compatibility/2006">
      <mc:Choice Requires="x14">
        <oleObject progId="Equation.3" shapeId="2126" r:id="rId81">
          <objectPr defaultSize="0" autoPict="0" r:id="rId4">
            <anchor moveWithCells="1" sizeWithCells="1">
              <from>
                <xdr:col>2</xdr:col>
                <xdr:colOff>0</xdr:colOff>
                <xdr:row>25</xdr:row>
                <xdr:rowOff>0</xdr:rowOff>
              </from>
              <to>
                <xdr:col>2</xdr:col>
                <xdr:colOff>99060</xdr:colOff>
                <xdr:row>25</xdr:row>
                <xdr:rowOff>30480</xdr:rowOff>
              </to>
            </anchor>
          </objectPr>
        </oleObject>
      </mc:Choice>
      <mc:Fallback>
        <oleObject progId="Equation.3" shapeId="2126" r:id="rId81"/>
      </mc:Fallback>
    </mc:AlternateContent>
    <mc:AlternateContent xmlns:mc="http://schemas.openxmlformats.org/markup-compatibility/2006">
      <mc:Choice Requires="x14">
        <oleObject progId="Equation.3" shapeId="2127" r:id="rId82">
          <objectPr defaultSize="0" autoPict="0" r:id="rId4">
            <anchor moveWithCells="1" siz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99060</xdr:colOff>
                <xdr:row>26</xdr:row>
                <xdr:rowOff>30480</xdr:rowOff>
              </to>
            </anchor>
          </objectPr>
        </oleObject>
      </mc:Choice>
      <mc:Fallback>
        <oleObject progId="Equation.3" shapeId="2127" r:id="rId82"/>
      </mc:Fallback>
    </mc:AlternateContent>
    <mc:AlternateContent xmlns:mc="http://schemas.openxmlformats.org/markup-compatibility/2006">
      <mc:Choice Requires="x14">
        <oleObject progId="Equation.3" shapeId="2128" r:id="rId83">
          <objectPr defaultSize="0" autoPict="0" r:id="rId4">
            <anchor moveWithCells="1" sizeWithCells="1">
              <from>
                <xdr:col>2</xdr:col>
                <xdr:colOff>0</xdr:colOff>
                <xdr:row>27</xdr:row>
                <xdr:rowOff>0</xdr:rowOff>
              </from>
              <to>
                <xdr:col>2</xdr:col>
                <xdr:colOff>99060</xdr:colOff>
                <xdr:row>27</xdr:row>
                <xdr:rowOff>30480</xdr:rowOff>
              </to>
            </anchor>
          </objectPr>
        </oleObject>
      </mc:Choice>
      <mc:Fallback>
        <oleObject progId="Equation.3" shapeId="2128" r:id="rId83"/>
      </mc:Fallback>
    </mc:AlternateContent>
    <mc:AlternateContent xmlns:mc="http://schemas.openxmlformats.org/markup-compatibility/2006">
      <mc:Choice Requires="x14">
        <oleObject progId="Equation.3" shapeId="2129" r:id="rId84">
          <objectPr defaultSize="0" autoPict="0" r:id="rId4">
            <anchor moveWithCells="1" siz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99060</xdr:colOff>
                <xdr:row>28</xdr:row>
                <xdr:rowOff>30480</xdr:rowOff>
              </to>
            </anchor>
          </objectPr>
        </oleObject>
      </mc:Choice>
      <mc:Fallback>
        <oleObject progId="Equation.3" shapeId="2129" r:id="rId84"/>
      </mc:Fallback>
    </mc:AlternateContent>
    <mc:AlternateContent xmlns:mc="http://schemas.openxmlformats.org/markup-compatibility/2006">
      <mc:Choice Requires="x14">
        <oleObject progId="Equation.3" shapeId="2130" r:id="rId85">
          <objectPr defaultSize="0" autoPict="0" r:id="rId4">
            <anchor moveWithCells="1" sizeWithCells="1">
              <from>
                <xdr:col>2</xdr:col>
                <xdr:colOff>0</xdr:colOff>
                <xdr:row>29</xdr:row>
                <xdr:rowOff>0</xdr:rowOff>
              </from>
              <to>
                <xdr:col>2</xdr:col>
                <xdr:colOff>99060</xdr:colOff>
                <xdr:row>29</xdr:row>
                <xdr:rowOff>30480</xdr:rowOff>
              </to>
            </anchor>
          </objectPr>
        </oleObject>
      </mc:Choice>
      <mc:Fallback>
        <oleObject progId="Equation.3" shapeId="2130" r:id="rId85"/>
      </mc:Fallback>
    </mc:AlternateContent>
    <mc:AlternateContent xmlns:mc="http://schemas.openxmlformats.org/markup-compatibility/2006">
      <mc:Choice Requires="x14">
        <oleObject progId="Equation.3" shapeId="2131" r:id="rId86">
          <objectPr defaultSize="0" autoPict="0" r:id="rId4">
            <anchor moveWithCells="1" sizeWithCells="1">
              <from>
                <xdr:col>2</xdr:col>
                <xdr:colOff>0</xdr:colOff>
                <xdr:row>30</xdr:row>
                <xdr:rowOff>0</xdr:rowOff>
              </from>
              <to>
                <xdr:col>2</xdr:col>
                <xdr:colOff>99060</xdr:colOff>
                <xdr:row>30</xdr:row>
                <xdr:rowOff>30480</xdr:rowOff>
              </to>
            </anchor>
          </objectPr>
        </oleObject>
      </mc:Choice>
      <mc:Fallback>
        <oleObject progId="Equation.3" shapeId="2131" r:id="rId86"/>
      </mc:Fallback>
    </mc:AlternateContent>
    <mc:AlternateContent xmlns:mc="http://schemas.openxmlformats.org/markup-compatibility/2006">
      <mc:Choice Requires="x14">
        <oleObject progId="Equation.3" shapeId="2132" r:id="rId87">
          <objectPr defaultSize="0" autoPict="0" r:id="rId4">
            <anchor moveWithCells="1" siz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99060</xdr:colOff>
                <xdr:row>31</xdr:row>
                <xdr:rowOff>30480</xdr:rowOff>
              </to>
            </anchor>
          </objectPr>
        </oleObject>
      </mc:Choice>
      <mc:Fallback>
        <oleObject progId="Equation.3" shapeId="2132" r:id="rId87"/>
      </mc:Fallback>
    </mc:AlternateContent>
    <mc:AlternateContent xmlns:mc="http://schemas.openxmlformats.org/markup-compatibility/2006">
      <mc:Choice Requires="x14">
        <oleObject progId="Equation.3" shapeId="2133" r:id="rId88">
          <objectPr defaultSize="0" autoPict="0" r:id="rId4">
            <anchor moveWithCells="1" sizeWithCells="1">
              <from>
                <xdr:col>2</xdr:col>
                <xdr:colOff>0</xdr:colOff>
                <xdr:row>32</xdr:row>
                <xdr:rowOff>0</xdr:rowOff>
              </from>
              <to>
                <xdr:col>2</xdr:col>
                <xdr:colOff>99060</xdr:colOff>
                <xdr:row>32</xdr:row>
                <xdr:rowOff>30480</xdr:rowOff>
              </to>
            </anchor>
          </objectPr>
        </oleObject>
      </mc:Choice>
      <mc:Fallback>
        <oleObject progId="Equation.3" shapeId="2133" r:id="rId88"/>
      </mc:Fallback>
    </mc:AlternateContent>
    <mc:AlternateContent xmlns:mc="http://schemas.openxmlformats.org/markup-compatibility/2006">
      <mc:Choice Requires="x14">
        <oleObject progId="Equation.3" shapeId="2134" r:id="rId89">
          <objectPr defaultSize="0" autoPict="0" r:id="rId4">
            <anchor moveWithCells="1" siz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99060</xdr:colOff>
                <xdr:row>33</xdr:row>
                <xdr:rowOff>30480</xdr:rowOff>
              </to>
            </anchor>
          </objectPr>
        </oleObject>
      </mc:Choice>
      <mc:Fallback>
        <oleObject progId="Equation.3" shapeId="2134" r:id="rId89"/>
      </mc:Fallback>
    </mc:AlternateContent>
    <mc:AlternateContent xmlns:mc="http://schemas.openxmlformats.org/markup-compatibility/2006">
      <mc:Choice Requires="x14">
        <oleObject progId="Equation.3" shapeId="2135" r:id="rId90">
          <objectPr defaultSize="0" autoPict="0" r:id="rId4">
            <anchor moveWithCells="1" sizeWithCells="1">
              <from>
                <xdr:col>2</xdr:col>
                <xdr:colOff>0</xdr:colOff>
                <xdr:row>34</xdr:row>
                <xdr:rowOff>0</xdr:rowOff>
              </from>
              <to>
                <xdr:col>2</xdr:col>
                <xdr:colOff>99060</xdr:colOff>
                <xdr:row>34</xdr:row>
                <xdr:rowOff>30480</xdr:rowOff>
              </to>
            </anchor>
          </objectPr>
        </oleObject>
      </mc:Choice>
      <mc:Fallback>
        <oleObject progId="Equation.3" shapeId="2135" r:id="rId90"/>
      </mc:Fallback>
    </mc:AlternateContent>
    <mc:AlternateContent xmlns:mc="http://schemas.openxmlformats.org/markup-compatibility/2006">
      <mc:Choice Requires="x14">
        <oleObject progId="Equation.3" shapeId="2136" r:id="rId91">
          <objectPr defaultSize="0" autoPict="0" r:id="rId4">
            <anchor moveWithCells="1" sizeWithCells="1">
              <from>
                <xdr:col>2</xdr:col>
                <xdr:colOff>0</xdr:colOff>
                <xdr:row>35</xdr:row>
                <xdr:rowOff>0</xdr:rowOff>
              </from>
              <to>
                <xdr:col>2</xdr:col>
                <xdr:colOff>99060</xdr:colOff>
                <xdr:row>35</xdr:row>
                <xdr:rowOff>30480</xdr:rowOff>
              </to>
            </anchor>
          </objectPr>
        </oleObject>
      </mc:Choice>
      <mc:Fallback>
        <oleObject progId="Equation.3" shapeId="2136" r:id="rId91"/>
      </mc:Fallback>
    </mc:AlternateContent>
    <mc:AlternateContent xmlns:mc="http://schemas.openxmlformats.org/markup-compatibility/2006">
      <mc:Choice Requires="x14">
        <oleObject progId="Equation.3" shapeId="2137" r:id="rId92">
          <objectPr defaultSize="0" autoPict="0" r:id="rId4">
            <anchor moveWithCells="1" siz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99060</xdr:colOff>
                <xdr:row>36</xdr:row>
                <xdr:rowOff>30480</xdr:rowOff>
              </to>
            </anchor>
          </objectPr>
        </oleObject>
      </mc:Choice>
      <mc:Fallback>
        <oleObject progId="Equation.3" shapeId="2137" r:id="rId92"/>
      </mc:Fallback>
    </mc:AlternateContent>
    <mc:AlternateContent xmlns:mc="http://schemas.openxmlformats.org/markup-compatibility/2006">
      <mc:Choice Requires="x14">
        <oleObject progId="Equation.3" shapeId="2138" r:id="rId93">
          <objectPr defaultSize="0" autoPict="0" r:id="rId4">
            <anchor moveWithCells="1" siz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99060</xdr:colOff>
                <xdr:row>37</xdr:row>
                <xdr:rowOff>30480</xdr:rowOff>
              </to>
            </anchor>
          </objectPr>
        </oleObject>
      </mc:Choice>
      <mc:Fallback>
        <oleObject progId="Equation.3" shapeId="2138" r:id="rId93"/>
      </mc:Fallback>
    </mc:AlternateContent>
    <mc:AlternateContent xmlns:mc="http://schemas.openxmlformats.org/markup-compatibility/2006">
      <mc:Choice Requires="x14">
        <oleObject progId="Equation.3" shapeId="2139" r:id="rId94">
          <objectPr defaultSize="0" autoPict="0" r:id="rId4">
            <anchor moveWithCells="1" siz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99060</xdr:colOff>
                <xdr:row>38</xdr:row>
                <xdr:rowOff>30480</xdr:rowOff>
              </to>
            </anchor>
          </objectPr>
        </oleObject>
      </mc:Choice>
      <mc:Fallback>
        <oleObject progId="Equation.3" shapeId="2139" r:id="rId94"/>
      </mc:Fallback>
    </mc:AlternateContent>
    <mc:AlternateContent xmlns:mc="http://schemas.openxmlformats.org/markup-compatibility/2006">
      <mc:Choice Requires="x14">
        <oleObject progId="Equation.3" shapeId="2140" r:id="rId95">
          <objectPr defaultSize="0" autoPict="0" r:id="rId4">
            <anchor moveWithCells="1" sizeWithCells="1">
              <from>
                <xdr:col>2</xdr:col>
                <xdr:colOff>0</xdr:colOff>
                <xdr:row>39</xdr:row>
                <xdr:rowOff>0</xdr:rowOff>
              </from>
              <to>
                <xdr:col>2</xdr:col>
                <xdr:colOff>99060</xdr:colOff>
                <xdr:row>39</xdr:row>
                <xdr:rowOff>30480</xdr:rowOff>
              </to>
            </anchor>
          </objectPr>
        </oleObject>
      </mc:Choice>
      <mc:Fallback>
        <oleObject progId="Equation.3" shapeId="2140" r:id="rId95"/>
      </mc:Fallback>
    </mc:AlternateContent>
    <mc:AlternateContent xmlns:mc="http://schemas.openxmlformats.org/markup-compatibility/2006">
      <mc:Choice Requires="x14">
        <oleObject progId="Equation.3" shapeId="2141" r:id="rId96">
          <objectPr defaultSize="0" autoPict="0" r:id="rId4">
            <anchor moveWithCells="1" sizeWithCells="1">
              <from>
                <xdr:col>2</xdr:col>
                <xdr:colOff>0</xdr:colOff>
                <xdr:row>40</xdr:row>
                <xdr:rowOff>0</xdr:rowOff>
              </from>
              <to>
                <xdr:col>2</xdr:col>
                <xdr:colOff>99060</xdr:colOff>
                <xdr:row>40</xdr:row>
                <xdr:rowOff>30480</xdr:rowOff>
              </to>
            </anchor>
          </objectPr>
        </oleObject>
      </mc:Choice>
      <mc:Fallback>
        <oleObject progId="Equation.3" shapeId="2141" r:id="rId96"/>
      </mc:Fallback>
    </mc:AlternateContent>
    <mc:AlternateContent xmlns:mc="http://schemas.openxmlformats.org/markup-compatibility/2006">
      <mc:Choice Requires="x14">
        <oleObject progId="Equation.3" shapeId="2142" r:id="rId97">
          <objectPr defaultSize="0" autoPict="0" r:id="rId4">
            <anchor moveWithCells="1" sizeWithCells="1">
              <from>
                <xdr:col>2</xdr:col>
                <xdr:colOff>0</xdr:colOff>
                <xdr:row>41</xdr:row>
                <xdr:rowOff>0</xdr:rowOff>
              </from>
              <to>
                <xdr:col>2</xdr:col>
                <xdr:colOff>99060</xdr:colOff>
                <xdr:row>41</xdr:row>
                <xdr:rowOff>30480</xdr:rowOff>
              </to>
            </anchor>
          </objectPr>
        </oleObject>
      </mc:Choice>
      <mc:Fallback>
        <oleObject progId="Equation.3" shapeId="2142" r:id="rId97"/>
      </mc:Fallback>
    </mc:AlternateContent>
    <mc:AlternateContent xmlns:mc="http://schemas.openxmlformats.org/markup-compatibility/2006">
      <mc:Choice Requires="x14">
        <oleObject progId="Equation.3" shapeId="2143" r:id="rId98">
          <objectPr defaultSize="0" autoPict="0" r:id="rId4">
            <anchor moveWithCells="1" sizeWithCells="1">
              <from>
                <xdr:col>2</xdr:col>
                <xdr:colOff>0</xdr:colOff>
                <xdr:row>42</xdr:row>
                <xdr:rowOff>0</xdr:rowOff>
              </from>
              <to>
                <xdr:col>2</xdr:col>
                <xdr:colOff>99060</xdr:colOff>
                <xdr:row>42</xdr:row>
                <xdr:rowOff>30480</xdr:rowOff>
              </to>
            </anchor>
          </objectPr>
        </oleObject>
      </mc:Choice>
      <mc:Fallback>
        <oleObject progId="Equation.3" shapeId="2143" r:id="rId98"/>
      </mc:Fallback>
    </mc:AlternateContent>
    <mc:AlternateContent xmlns:mc="http://schemas.openxmlformats.org/markup-compatibility/2006">
      <mc:Choice Requires="x14">
        <oleObject progId="Equation.3" shapeId="2144" r:id="rId99">
          <objectPr defaultSize="0" autoPict="0" r:id="rId4">
            <anchor moveWithCells="1" sizeWithCells="1">
              <from>
                <xdr:col>2</xdr:col>
                <xdr:colOff>0</xdr:colOff>
                <xdr:row>43</xdr:row>
                <xdr:rowOff>0</xdr:rowOff>
              </from>
              <to>
                <xdr:col>2</xdr:col>
                <xdr:colOff>99060</xdr:colOff>
                <xdr:row>43</xdr:row>
                <xdr:rowOff>30480</xdr:rowOff>
              </to>
            </anchor>
          </objectPr>
        </oleObject>
      </mc:Choice>
      <mc:Fallback>
        <oleObject progId="Equation.3" shapeId="2144" r:id="rId99"/>
      </mc:Fallback>
    </mc:AlternateContent>
    <mc:AlternateContent xmlns:mc="http://schemas.openxmlformats.org/markup-compatibility/2006">
      <mc:Choice Requires="x14">
        <oleObject progId="Equation.3" shapeId="2145" r:id="rId100">
          <objectPr defaultSize="0" autoPict="0" r:id="rId4">
            <anchor moveWithCells="1" sizeWithCells="1">
              <from>
                <xdr:col>2</xdr:col>
                <xdr:colOff>0</xdr:colOff>
                <xdr:row>44</xdr:row>
                <xdr:rowOff>0</xdr:rowOff>
              </from>
              <to>
                <xdr:col>2</xdr:col>
                <xdr:colOff>99060</xdr:colOff>
                <xdr:row>44</xdr:row>
                <xdr:rowOff>30480</xdr:rowOff>
              </to>
            </anchor>
          </objectPr>
        </oleObject>
      </mc:Choice>
      <mc:Fallback>
        <oleObject progId="Equation.3" shapeId="2145" r:id="rId100"/>
      </mc:Fallback>
    </mc:AlternateContent>
    <mc:AlternateContent xmlns:mc="http://schemas.openxmlformats.org/markup-compatibility/2006">
      <mc:Choice Requires="x14">
        <oleObject progId="Equation.3" shapeId="2146" r:id="rId101">
          <objectPr defaultSize="0" autoPict="0" r:id="rId4">
            <anchor moveWithCells="1" sizeWithCells="1">
              <from>
                <xdr:col>2</xdr:col>
                <xdr:colOff>0</xdr:colOff>
                <xdr:row>45</xdr:row>
                <xdr:rowOff>0</xdr:rowOff>
              </from>
              <to>
                <xdr:col>2</xdr:col>
                <xdr:colOff>99060</xdr:colOff>
                <xdr:row>45</xdr:row>
                <xdr:rowOff>30480</xdr:rowOff>
              </to>
            </anchor>
          </objectPr>
        </oleObject>
      </mc:Choice>
      <mc:Fallback>
        <oleObject progId="Equation.3" shapeId="2146" r:id="rId101"/>
      </mc:Fallback>
    </mc:AlternateContent>
    <mc:AlternateContent xmlns:mc="http://schemas.openxmlformats.org/markup-compatibility/2006">
      <mc:Choice Requires="x14">
        <oleObject progId="Equation.3" shapeId="2147" r:id="rId102">
          <objectPr defaultSize="0" autoPict="0" r:id="rId4">
            <anchor moveWithCells="1" sizeWithCells="1">
              <from>
                <xdr:col>2</xdr:col>
                <xdr:colOff>0</xdr:colOff>
                <xdr:row>46</xdr:row>
                <xdr:rowOff>0</xdr:rowOff>
              </from>
              <to>
                <xdr:col>2</xdr:col>
                <xdr:colOff>99060</xdr:colOff>
                <xdr:row>46</xdr:row>
                <xdr:rowOff>30480</xdr:rowOff>
              </to>
            </anchor>
          </objectPr>
        </oleObject>
      </mc:Choice>
      <mc:Fallback>
        <oleObject progId="Equation.3" shapeId="2147" r:id="rId102"/>
      </mc:Fallback>
    </mc:AlternateContent>
    <mc:AlternateContent xmlns:mc="http://schemas.openxmlformats.org/markup-compatibility/2006">
      <mc:Choice Requires="x14">
        <oleObject progId="Equation.3" shapeId="2148" r:id="rId103">
          <objectPr defaultSize="0" autoPict="0" r:id="rId4">
            <anchor moveWithCells="1" sizeWithCells="1">
              <from>
                <xdr:col>2</xdr:col>
                <xdr:colOff>0</xdr:colOff>
                <xdr:row>47</xdr:row>
                <xdr:rowOff>0</xdr:rowOff>
              </from>
              <to>
                <xdr:col>2</xdr:col>
                <xdr:colOff>99060</xdr:colOff>
                <xdr:row>47</xdr:row>
                <xdr:rowOff>30480</xdr:rowOff>
              </to>
            </anchor>
          </objectPr>
        </oleObject>
      </mc:Choice>
      <mc:Fallback>
        <oleObject progId="Equation.3" shapeId="2148" r:id="rId103"/>
      </mc:Fallback>
    </mc:AlternateContent>
    <mc:AlternateContent xmlns:mc="http://schemas.openxmlformats.org/markup-compatibility/2006">
      <mc:Choice Requires="x14">
        <oleObject progId="Equation.3" shapeId="2149" r:id="rId104">
          <objectPr defaultSize="0" autoPict="0" r:id="rId4">
            <anchor moveWithCells="1" sizeWithCells="1">
              <from>
                <xdr:col>2</xdr:col>
                <xdr:colOff>0</xdr:colOff>
                <xdr:row>48</xdr:row>
                <xdr:rowOff>0</xdr:rowOff>
              </from>
              <to>
                <xdr:col>2</xdr:col>
                <xdr:colOff>99060</xdr:colOff>
                <xdr:row>48</xdr:row>
                <xdr:rowOff>30480</xdr:rowOff>
              </to>
            </anchor>
          </objectPr>
        </oleObject>
      </mc:Choice>
      <mc:Fallback>
        <oleObject progId="Equation.3" shapeId="2149" r:id="rId104"/>
      </mc:Fallback>
    </mc:AlternateContent>
    <mc:AlternateContent xmlns:mc="http://schemas.openxmlformats.org/markup-compatibility/2006">
      <mc:Choice Requires="x14">
        <oleObject progId="Equation.3" shapeId="2150" r:id="rId105">
          <objectPr defaultSize="0" autoPict="0" r:id="rId4">
            <anchor moveWithCells="1" sizeWithCells="1">
              <from>
                <xdr:col>2</xdr:col>
                <xdr:colOff>0</xdr:colOff>
                <xdr:row>49</xdr:row>
                <xdr:rowOff>0</xdr:rowOff>
              </from>
              <to>
                <xdr:col>2</xdr:col>
                <xdr:colOff>99060</xdr:colOff>
                <xdr:row>49</xdr:row>
                <xdr:rowOff>30480</xdr:rowOff>
              </to>
            </anchor>
          </objectPr>
        </oleObject>
      </mc:Choice>
      <mc:Fallback>
        <oleObject progId="Equation.3" shapeId="2150" r:id="rId105"/>
      </mc:Fallback>
    </mc:AlternateContent>
    <mc:AlternateContent xmlns:mc="http://schemas.openxmlformats.org/markup-compatibility/2006">
      <mc:Choice Requires="x14">
        <oleObject progId="Equation.3" shapeId="2151" r:id="rId106">
          <objectPr defaultSize="0" autoPict="0" r:id="rId4">
            <anchor moveWithCells="1" sizeWithCells="1">
              <from>
                <xdr:col>2</xdr:col>
                <xdr:colOff>0</xdr:colOff>
                <xdr:row>50</xdr:row>
                <xdr:rowOff>0</xdr:rowOff>
              </from>
              <to>
                <xdr:col>2</xdr:col>
                <xdr:colOff>99060</xdr:colOff>
                <xdr:row>50</xdr:row>
                <xdr:rowOff>30480</xdr:rowOff>
              </to>
            </anchor>
          </objectPr>
        </oleObject>
      </mc:Choice>
      <mc:Fallback>
        <oleObject progId="Equation.3" shapeId="2151" r:id="rId106"/>
      </mc:Fallback>
    </mc:AlternateContent>
    <mc:AlternateContent xmlns:mc="http://schemas.openxmlformats.org/markup-compatibility/2006">
      <mc:Choice Requires="x14">
        <oleObject progId="Equation.3" shapeId="2152" r:id="rId107">
          <objectPr defaultSize="0" autoPict="0" r:id="rId4">
            <anchor moveWithCells="1" sizeWithCells="1">
              <from>
                <xdr:col>2</xdr:col>
                <xdr:colOff>0</xdr:colOff>
                <xdr:row>51</xdr:row>
                <xdr:rowOff>0</xdr:rowOff>
              </from>
              <to>
                <xdr:col>2</xdr:col>
                <xdr:colOff>99060</xdr:colOff>
                <xdr:row>51</xdr:row>
                <xdr:rowOff>30480</xdr:rowOff>
              </to>
            </anchor>
          </objectPr>
        </oleObject>
      </mc:Choice>
      <mc:Fallback>
        <oleObject progId="Equation.3" shapeId="2152" r:id="rId10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1"/>
  <sheetViews>
    <sheetView workbookViewId="0">
      <selection activeCell="G22" sqref="G22"/>
    </sheetView>
  </sheetViews>
  <sheetFormatPr defaultRowHeight="14.4" x14ac:dyDescent="0.3"/>
  <sheetData>
    <row r="1" spans="1:8" x14ac:dyDescent="0.3">
      <c r="A1" t="s">
        <v>2</v>
      </c>
      <c r="B1" t="s">
        <v>3</v>
      </c>
      <c r="C1" s="4" t="s">
        <v>7</v>
      </c>
      <c r="D1" t="s">
        <v>6</v>
      </c>
      <c r="F1" t="s">
        <v>5</v>
      </c>
      <c r="H1">
        <v>142.41</v>
      </c>
    </row>
    <row r="2" spans="1:8" x14ac:dyDescent="0.3">
      <c r="A2">
        <v>1</v>
      </c>
      <c r="B2">
        <v>800</v>
      </c>
      <c r="C2">
        <f>$H$2+$H$1*A2</f>
        <v>586.57000000000005</v>
      </c>
      <c r="D2">
        <f>B2-C2</f>
        <v>213.42999999999995</v>
      </c>
      <c r="F2">
        <v>8.3911999594533507E-2</v>
      </c>
      <c r="H2">
        <v>444.16</v>
      </c>
    </row>
    <row r="3" spans="1:8" x14ac:dyDescent="0.3">
      <c r="A3">
        <v>2</v>
      </c>
      <c r="B3">
        <v>1000</v>
      </c>
      <c r="C3">
        <f t="shared" ref="C3:C31" si="0">$H$2+$H$1*A3</f>
        <v>728.98</v>
      </c>
      <c r="D3">
        <f t="shared" ref="D3:D31" si="1">B3-C3</f>
        <v>271.02</v>
      </c>
      <c r="F3">
        <v>-6.9812816465321101E-2</v>
      </c>
    </row>
    <row r="4" spans="1:8" x14ac:dyDescent="0.3">
      <c r="A4">
        <v>3</v>
      </c>
      <c r="B4">
        <v>1200</v>
      </c>
      <c r="C4">
        <f t="shared" si="0"/>
        <v>871.3900000000001</v>
      </c>
      <c r="D4">
        <f t="shared" si="1"/>
        <v>328.6099999999999</v>
      </c>
      <c r="F4">
        <v>5.5900002414874098E-2</v>
      </c>
    </row>
    <row r="5" spans="1:8" x14ac:dyDescent="0.3">
      <c r="A5">
        <v>4</v>
      </c>
      <c r="B5">
        <v>900</v>
      </c>
      <c r="C5">
        <f t="shared" si="0"/>
        <v>1013.8</v>
      </c>
      <c r="D5">
        <f t="shared" si="1"/>
        <v>-113.79999999999995</v>
      </c>
      <c r="F5">
        <v>3.7545162436197502E-2</v>
      </c>
    </row>
    <row r="6" spans="1:8" x14ac:dyDescent="0.3">
      <c r="A6">
        <v>5</v>
      </c>
      <c r="B6">
        <v>1300</v>
      </c>
      <c r="C6">
        <f t="shared" si="0"/>
        <v>1156.21</v>
      </c>
      <c r="D6">
        <f t="shared" si="1"/>
        <v>143.78999999999996</v>
      </c>
      <c r="F6">
        <v>2.4287526534688599E-2</v>
      </c>
    </row>
    <row r="7" spans="1:8" x14ac:dyDescent="0.3">
      <c r="A7">
        <v>6</v>
      </c>
      <c r="B7">
        <v>1000</v>
      </c>
      <c r="C7">
        <f t="shared" si="0"/>
        <v>1298.6200000000001</v>
      </c>
      <c r="D7">
        <f t="shared" si="1"/>
        <v>-298.62000000000012</v>
      </c>
      <c r="F7">
        <v>-1.3421727647139401E-2</v>
      </c>
    </row>
    <row r="8" spans="1:8" x14ac:dyDescent="0.3">
      <c r="A8">
        <v>7</v>
      </c>
      <c r="B8">
        <v>1500</v>
      </c>
      <c r="C8">
        <f t="shared" si="0"/>
        <v>1441.03</v>
      </c>
      <c r="D8">
        <f t="shared" si="1"/>
        <v>58.970000000000027</v>
      </c>
      <c r="F8">
        <v>6.5316607397231996E-2</v>
      </c>
    </row>
    <row r="9" spans="1:8" x14ac:dyDescent="0.3">
      <c r="A9">
        <v>8</v>
      </c>
      <c r="B9">
        <v>1200</v>
      </c>
      <c r="C9">
        <f t="shared" si="0"/>
        <v>1583.44</v>
      </c>
      <c r="D9">
        <f t="shared" si="1"/>
        <v>-383.44000000000005</v>
      </c>
      <c r="F9">
        <v>1.1545516543517017E-3</v>
      </c>
    </row>
    <row r="10" spans="1:8" x14ac:dyDescent="0.3">
      <c r="A10">
        <v>9</v>
      </c>
      <c r="B10">
        <v>1500</v>
      </c>
      <c r="C10">
        <f t="shared" si="0"/>
        <v>1725.8500000000001</v>
      </c>
      <c r="D10">
        <f t="shared" si="1"/>
        <v>-225.85000000000014</v>
      </c>
      <c r="F10">
        <v>-2.9795911999580201E-2</v>
      </c>
    </row>
    <row r="11" spans="1:8" x14ac:dyDescent="0.3">
      <c r="A11">
        <v>10</v>
      </c>
      <c r="B11">
        <v>2000</v>
      </c>
      <c r="C11">
        <f t="shared" si="0"/>
        <v>1868.26</v>
      </c>
      <c r="D11">
        <f t="shared" si="1"/>
        <v>131.74</v>
      </c>
      <c r="F11">
        <v>-3.3812416194095272E-2</v>
      </c>
    </row>
    <row r="12" spans="1:8" x14ac:dyDescent="0.3">
      <c r="A12">
        <v>11</v>
      </c>
      <c r="B12">
        <v>1500</v>
      </c>
      <c r="C12">
        <f t="shared" si="0"/>
        <v>2010.67</v>
      </c>
      <c r="D12">
        <f t="shared" si="1"/>
        <v>-510.67000000000007</v>
      </c>
      <c r="F12">
        <v>-2.1395278894808519E-2</v>
      </c>
    </row>
    <row r="13" spans="1:8" x14ac:dyDescent="0.3">
      <c r="A13">
        <v>12</v>
      </c>
      <c r="B13">
        <v>2100</v>
      </c>
      <c r="C13">
        <f t="shared" si="0"/>
        <v>2153.08</v>
      </c>
      <c r="D13">
        <f t="shared" si="1"/>
        <v>-53.079999999999927</v>
      </c>
      <c r="F13">
        <v>-6.0601614313406313E-3</v>
      </c>
    </row>
    <row r="14" spans="1:8" x14ac:dyDescent="0.3">
      <c r="A14">
        <v>13</v>
      </c>
      <c r="B14">
        <v>2000</v>
      </c>
      <c r="C14">
        <f t="shared" si="0"/>
        <v>2295.4899999999998</v>
      </c>
      <c r="D14">
        <f t="shared" si="1"/>
        <v>-295.48999999999978</v>
      </c>
      <c r="F14">
        <v>3.9297990937387624E-2</v>
      </c>
    </row>
    <row r="15" spans="1:8" x14ac:dyDescent="0.3">
      <c r="A15">
        <v>14</v>
      </c>
      <c r="B15">
        <v>2300</v>
      </c>
      <c r="C15">
        <f t="shared" si="0"/>
        <v>2437.9</v>
      </c>
      <c r="D15">
        <f t="shared" si="1"/>
        <v>-137.90000000000009</v>
      </c>
      <c r="F15">
        <v>0.10334876514023034</v>
      </c>
    </row>
    <row r="16" spans="1:8" x14ac:dyDescent="0.3">
      <c r="A16">
        <v>15</v>
      </c>
      <c r="B16">
        <v>3000</v>
      </c>
      <c r="C16">
        <f t="shared" si="0"/>
        <v>2580.31</v>
      </c>
      <c r="D16">
        <f t="shared" si="1"/>
        <v>419.69000000000005</v>
      </c>
      <c r="F16">
        <v>1.9151075305016901E-2</v>
      </c>
    </row>
    <row r="17" spans="1:6" x14ac:dyDescent="0.3">
      <c r="A17">
        <v>16</v>
      </c>
      <c r="B17">
        <v>2700</v>
      </c>
      <c r="C17">
        <f t="shared" si="0"/>
        <v>2722.72</v>
      </c>
      <c r="D17">
        <f t="shared" si="1"/>
        <v>-22.7199999999998</v>
      </c>
      <c r="F17">
        <v>3.02997426920186E-2</v>
      </c>
    </row>
    <row r="18" spans="1:6" x14ac:dyDescent="0.3">
      <c r="A18">
        <v>17</v>
      </c>
      <c r="B18">
        <v>2900</v>
      </c>
      <c r="C18">
        <f t="shared" si="0"/>
        <v>2865.1299999999997</v>
      </c>
      <c r="D18">
        <f t="shared" si="1"/>
        <v>34.870000000000346</v>
      </c>
      <c r="F18">
        <v>3.5912317972593803E-2</v>
      </c>
    </row>
    <row r="19" spans="1:6" x14ac:dyDescent="0.3">
      <c r="A19">
        <v>18</v>
      </c>
      <c r="B19">
        <v>3200</v>
      </c>
      <c r="C19">
        <f t="shared" si="0"/>
        <v>3007.54</v>
      </c>
      <c r="D19">
        <f t="shared" si="1"/>
        <v>192.46000000000004</v>
      </c>
    </row>
    <row r="20" spans="1:6" x14ac:dyDescent="0.3">
      <c r="A20">
        <v>19</v>
      </c>
      <c r="B20">
        <v>3000</v>
      </c>
      <c r="C20">
        <f t="shared" si="0"/>
        <v>3149.95</v>
      </c>
      <c r="D20">
        <f t="shared" si="1"/>
        <v>-149.94999999999982</v>
      </c>
    </row>
    <row r="21" spans="1:6" x14ac:dyDescent="0.3">
      <c r="A21">
        <v>20</v>
      </c>
      <c r="B21">
        <v>3500</v>
      </c>
      <c r="C21">
        <f t="shared" si="0"/>
        <v>3292.3599999999997</v>
      </c>
      <c r="D21">
        <f t="shared" si="1"/>
        <v>207.64000000000033</v>
      </c>
    </row>
    <row r="22" spans="1:6" x14ac:dyDescent="0.3">
      <c r="A22">
        <v>21</v>
      </c>
      <c r="B22">
        <v>3700</v>
      </c>
      <c r="C22">
        <f t="shared" si="0"/>
        <v>3434.77</v>
      </c>
      <c r="D22">
        <f t="shared" si="1"/>
        <v>265.23</v>
      </c>
    </row>
    <row r="23" spans="1:6" x14ac:dyDescent="0.3">
      <c r="A23">
        <v>22</v>
      </c>
      <c r="B23">
        <v>3500</v>
      </c>
      <c r="C23">
        <f t="shared" si="0"/>
        <v>3577.18</v>
      </c>
      <c r="D23">
        <f t="shared" si="1"/>
        <v>-77.179999999999836</v>
      </c>
    </row>
    <row r="24" spans="1:6" x14ac:dyDescent="0.3">
      <c r="A24">
        <v>23</v>
      </c>
      <c r="B24">
        <v>5000</v>
      </c>
      <c r="C24">
        <f t="shared" si="0"/>
        <v>3719.5899999999997</v>
      </c>
      <c r="D24">
        <f t="shared" si="1"/>
        <v>1280.4100000000003</v>
      </c>
    </row>
    <row r="25" spans="1:6" x14ac:dyDescent="0.3">
      <c r="A25">
        <v>24</v>
      </c>
      <c r="B25">
        <v>4500</v>
      </c>
      <c r="C25">
        <f t="shared" si="0"/>
        <v>3862</v>
      </c>
      <c r="D25">
        <f t="shared" si="1"/>
        <v>638</v>
      </c>
    </row>
    <row r="26" spans="1:6" x14ac:dyDescent="0.3">
      <c r="A26">
        <v>25</v>
      </c>
      <c r="B26">
        <v>5500</v>
      </c>
      <c r="C26">
        <f t="shared" si="0"/>
        <v>4004.41</v>
      </c>
      <c r="D26">
        <f t="shared" si="1"/>
        <v>1495.5900000000001</v>
      </c>
    </row>
    <row r="27" spans="1:6" x14ac:dyDescent="0.3">
      <c r="A27">
        <v>26</v>
      </c>
      <c r="B27">
        <v>5000</v>
      </c>
      <c r="C27">
        <f t="shared" si="0"/>
        <v>4146.82</v>
      </c>
      <c r="D27">
        <f t="shared" si="1"/>
        <v>853.18000000000029</v>
      </c>
    </row>
    <row r="28" spans="1:6" x14ac:dyDescent="0.3">
      <c r="A28">
        <v>27</v>
      </c>
      <c r="B28">
        <v>6000</v>
      </c>
      <c r="C28">
        <f t="shared" si="0"/>
        <v>4289.2299999999996</v>
      </c>
      <c r="D28">
        <f t="shared" si="1"/>
        <v>1710.7700000000004</v>
      </c>
    </row>
    <row r="29" spans="1:6" x14ac:dyDescent="0.3">
      <c r="A29">
        <v>28</v>
      </c>
      <c r="B29">
        <v>5500</v>
      </c>
      <c r="C29">
        <f t="shared" si="0"/>
        <v>4431.6400000000003</v>
      </c>
      <c r="D29">
        <f t="shared" si="1"/>
        <v>1068.3599999999997</v>
      </c>
    </row>
    <row r="30" spans="1:6" x14ac:dyDescent="0.3">
      <c r="A30">
        <v>29</v>
      </c>
      <c r="B30">
        <v>6000</v>
      </c>
      <c r="C30">
        <f t="shared" si="0"/>
        <v>4574.05</v>
      </c>
      <c r="D30">
        <f t="shared" si="1"/>
        <v>1425.9499999999998</v>
      </c>
    </row>
    <row r="31" spans="1:6" x14ac:dyDescent="0.3">
      <c r="A31">
        <v>30</v>
      </c>
      <c r="B31">
        <v>6500</v>
      </c>
      <c r="C31">
        <f t="shared" si="0"/>
        <v>4716.46</v>
      </c>
      <c r="D31">
        <f t="shared" si="1"/>
        <v>1783.54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99060</xdr:colOff>
                <xdr:row>1</xdr:row>
                <xdr:rowOff>30480</xdr:rowOff>
              </to>
            </anchor>
          </objectPr>
        </oleObject>
      </mc:Choice>
      <mc:Fallback>
        <oleObject progId="Equation.3" shapeId="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80" zoomScaleNormal="80" workbookViewId="0">
      <selection activeCell="U28" sqref="U28"/>
    </sheetView>
  </sheetViews>
  <sheetFormatPr defaultRowHeight="14.4" x14ac:dyDescent="0.3"/>
  <cols>
    <col min="3" max="3" width="9.5546875" customWidth="1"/>
    <col min="4" max="4" width="9.33203125" customWidth="1"/>
    <col min="5" max="5" width="9.109375" customWidth="1"/>
    <col min="6" max="6" width="9.5546875" customWidth="1"/>
    <col min="7" max="7" width="9.6640625" customWidth="1"/>
  </cols>
  <sheetData>
    <row r="1" spans="1:8" x14ac:dyDescent="0.3">
      <c r="A1" s="6" t="s">
        <v>8</v>
      </c>
      <c r="B1" s="6" t="s">
        <v>0</v>
      </c>
      <c r="C1" s="6" t="s">
        <v>1</v>
      </c>
      <c r="D1" s="6" t="s">
        <v>9</v>
      </c>
      <c r="E1" s="6" t="s">
        <v>10</v>
      </c>
      <c r="F1" s="6" t="s">
        <v>11</v>
      </c>
      <c r="G1" s="6"/>
      <c r="H1" s="6" t="s">
        <v>12</v>
      </c>
    </row>
    <row r="2" spans="1:8" x14ac:dyDescent="0.3">
      <c r="A2" s="7">
        <v>1</v>
      </c>
      <c r="B2" s="8">
        <v>20.756740000000001</v>
      </c>
      <c r="C2" s="8">
        <v>19.774030000000003</v>
      </c>
      <c r="D2" s="9">
        <f>C2-B2</f>
        <v>-0.98270999999999731</v>
      </c>
      <c r="E2" s="5">
        <f>$D$32-(2*$D$33)</f>
        <v>-1.833186578114391</v>
      </c>
      <c r="F2" s="5">
        <f>$D$32+(2*$D$33)</f>
        <v>1.8563964447810584</v>
      </c>
      <c r="G2" s="9"/>
      <c r="H2" s="9">
        <f>D2</f>
        <v>-0.98270999999999731</v>
      </c>
    </row>
    <row r="3" spans="1:8" x14ac:dyDescent="0.3">
      <c r="A3" s="7">
        <v>2</v>
      </c>
      <c r="B3" s="8">
        <v>11.109059999999999</v>
      </c>
      <c r="C3" s="8">
        <v>10.912559999999999</v>
      </c>
      <c r="D3" s="9">
        <f t="shared" ref="D3:D31" si="0">C3-B3</f>
        <v>-0.19650000000000034</v>
      </c>
      <c r="E3" s="5">
        <f t="shared" ref="E3:E31" si="1">$D$32-(2*$D$33)</f>
        <v>-1.833186578114391</v>
      </c>
      <c r="F3" s="5">
        <f t="shared" ref="F3:F31" si="2">$D$32+(2*$D$33)</f>
        <v>1.8563964447810584</v>
      </c>
      <c r="G3" s="9"/>
      <c r="H3" s="9">
        <f>D3+H2</f>
        <v>-1.1792099999999976</v>
      </c>
    </row>
    <row r="4" spans="1:8" x14ac:dyDescent="0.3">
      <c r="A4" s="7">
        <v>3</v>
      </c>
      <c r="B4" s="8">
        <v>3.8772410000000002</v>
      </c>
      <c r="C4" s="8">
        <v>4.2110309999999993</v>
      </c>
      <c r="D4" s="9">
        <f t="shared" si="0"/>
        <v>0.33378999999999914</v>
      </c>
      <c r="E4" s="5">
        <f t="shared" si="1"/>
        <v>-1.833186578114391</v>
      </c>
      <c r="F4" s="5">
        <f t="shared" si="2"/>
        <v>1.8563964447810584</v>
      </c>
      <c r="G4" s="9"/>
      <c r="H4" s="9">
        <f t="shared" ref="H4:H31" si="3">D4+H3</f>
        <v>-0.84541999999999851</v>
      </c>
    </row>
    <row r="5" spans="1:8" x14ac:dyDescent="0.3">
      <c r="A5" s="7">
        <v>4</v>
      </c>
      <c r="B5" s="8">
        <v>0.6788225</v>
      </c>
      <c r="C5" s="8">
        <v>0.89440120000000034</v>
      </c>
      <c r="D5" s="9">
        <f t="shared" si="0"/>
        <v>0.21557870000000035</v>
      </c>
      <c r="E5" s="5">
        <f t="shared" si="1"/>
        <v>-1.833186578114391</v>
      </c>
      <c r="F5" s="5">
        <f t="shared" si="2"/>
        <v>1.8563964447810584</v>
      </c>
      <c r="G5" s="9"/>
      <c r="H5" s="9">
        <f t="shared" si="3"/>
        <v>-0.62984129999999816</v>
      </c>
    </row>
    <row r="6" spans="1:8" x14ac:dyDescent="0.3">
      <c r="A6" s="7">
        <v>5</v>
      </c>
      <c r="B6" s="8">
        <v>-0.58124739999999997</v>
      </c>
      <c r="C6" s="8">
        <v>-0.54428440000000011</v>
      </c>
      <c r="D6" s="9">
        <f t="shared" si="0"/>
        <v>3.6962999999999857E-2</v>
      </c>
      <c r="E6" s="5">
        <f t="shared" si="1"/>
        <v>-1.833186578114391</v>
      </c>
      <c r="F6" s="5">
        <f t="shared" si="2"/>
        <v>1.8563964447810584</v>
      </c>
      <c r="G6" s="9"/>
      <c r="H6" s="9">
        <f t="shared" si="3"/>
        <v>-0.5928782999999983</v>
      </c>
    </row>
    <row r="7" spans="1:8" x14ac:dyDescent="0.3">
      <c r="A7" s="7">
        <v>6</v>
      </c>
      <c r="B7" s="8">
        <v>-1.4002270000000001</v>
      </c>
      <c r="C7" s="8">
        <v>-1.4970936999999997</v>
      </c>
      <c r="D7" s="9">
        <f t="shared" si="0"/>
        <v>-9.6866699999999639E-2</v>
      </c>
      <c r="E7" s="5">
        <f t="shared" si="1"/>
        <v>-1.833186578114391</v>
      </c>
      <c r="F7" s="5">
        <f t="shared" si="2"/>
        <v>1.8563964447810584</v>
      </c>
      <c r="G7" s="9">
        <f>AVERAGE(D2:D11)</f>
        <v>0.12594450000000029</v>
      </c>
      <c r="H7" s="9">
        <f t="shared" si="3"/>
        <v>-0.68974499999999794</v>
      </c>
    </row>
    <row r="8" spans="1:8" x14ac:dyDescent="0.3">
      <c r="A8" s="7">
        <v>7</v>
      </c>
      <c r="B8" s="8">
        <v>-2.6084770000000002</v>
      </c>
      <c r="C8" s="8">
        <v>-2.8648800000000003</v>
      </c>
      <c r="D8" s="9">
        <f t="shared" si="0"/>
        <v>-0.25640300000000016</v>
      </c>
      <c r="E8" s="5">
        <f t="shared" si="1"/>
        <v>-1.833186578114391</v>
      </c>
      <c r="F8" s="5">
        <f t="shared" si="2"/>
        <v>1.8563964447810584</v>
      </c>
      <c r="G8" s="9"/>
      <c r="H8" s="9">
        <f t="shared" si="3"/>
        <v>-0.9461479999999981</v>
      </c>
    </row>
    <row r="9" spans="1:8" x14ac:dyDescent="0.3">
      <c r="A9" s="7">
        <v>8</v>
      </c>
      <c r="B9" s="8">
        <v>-5.0362489999999998</v>
      </c>
      <c r="C9" s="8">
        <v>-4.9012669999999998</v>
      </c>
      <c r="D9" s="9">
        <f t="shared" si="0"/>
        <v>0.13498199999999994</v>
      </c>
      <c r="E9" s="5">
        <f t="shared" si="1"/>
        <v>-1.833186578114391</v>
      </c>
      <c r="F9" s="5">
        <f t="shared" si="2"/>
        <v>1.8563964447810584</v>
      </c>
      <c r="G9" s="9"/>
      <c r="H9" s="9">
        <f t="shared" si="3"/>
        <v>-0.81116599999999817</v>
      </c>
    </row>
    <row r="10" spans="1:8" x14ac:dyDescent="0.3">
      <c r="A10" s="7">
        <v>9</v>
      </c>
      <c r="B10" s="8">
        <v>-10.0678</v>
      </c>
      <c r="C10" s="8">
        <v>-9.433796000000001</v>
      </c>
      <c r="D10" s="9">
        <f t="shared" si="0"/>
        <v>0.63400399999999912</v>
      </c>
      <c r="E10" s="5">
        <f t="shared" si="1"/>
        <v>-1.833186578114391</v>
      </c>
      <c r="F10" s="5">
        <f t="shared" si="2"/>
        <v>1.8563964447810584</v>
      </c>
      <c r="G10" s="9"/>
      <c r="H10" s="9">
        <f t="shared" si="3"/>
        <v>-0.17716199999999904</v>
      </c>
    </row>
    <row r="11" spans="1:8" x14ac:dyDescent="0.3">
      <c r="A11" s="7">
        <v>10</v>
      </c>
      <c r="B11" s="8">
        <v>-19.08417</v>
      </c>
      <c r="C11" s="8">
        <v>-17.647562999999998</v>
      </c>
      <c r="D11" s="9">
        <f t="shared" si="0"/>
        <v>1.4366070000000022</v>
      </c>
      <c r="E11" s="5">
        <f t="shared" si="1"/>
        <v>-1.833186578114391</v>
      </c>
      <c r="F11" s="5">
        <f t="shared" si="2"/>
        <v>1.8563964447810584</v>
      </c>
      <c r="G11" s="9"/>
      <c r="H11" s="9">
        <f t="shared" si="3"/>
        <v>1.259445000000003</v>
      </c>
    </row>
    <row r="12" spans="1:8" x14ac:dyDescent="0.3">
      <c r="A12" s="7">
        <v>11</v>
      </c>
      <c r="B12" s="8">
        <v>-26.484400000000001</v>
      </c>
      <c r="C12" s="8">
        <v>-27.657</v>
      </c>
      <c r="D12" s="9">
        <f t="shared" si="0"/>
        <v>-1.1725999999999992</v>
      </c>
      <c r="E12" s="5">
        <f t="shared" si="1"/>
        <v>-1.833186578114391</v>
      </c>
      <c r="F12" s="5">
        <f t="shared" si="2"/>
        <v>1.8563964447810584</v>
      </c>
      <c r="G12" s="9"/>
      <c r="H12" s="9">
        <f t="shared" si="3"/>
        <v>8.6845000000003836E-2</v>
      </c>
    </row>
    <row r="13" spans="1:8" x14ac:dyDescent="0.3">
      <c r="A13" s="7">
        <v>12</v>
      </c>
      <c r="B13" s="8">
        <v>-18.626709999999999</v>
      </c>
      <c r="C13" s="8">
        <v>-16.129169999999998</v>
      </c>
      <c r="D13" s="9">
        <f t="shared" si="0"/>
        <v>2.4975400000000008</v>
      </c>
      <c r="E13" s="5">
        <f t="shared" si="1"/>
        <v>-1.833186578114391</v>
      </c>
      <c r="F13" s="5">
        <f t="shared" si="2"/>
        <v>1.8563964447810584</v>
      </c>
      <c r="G13" s="9"/>
      <c r="H13" s="9">
        <f t="shared" si="3"/>
        <v>2.5843850000000046</v>
      </c>
    </row>
    <row r="14" spans="1:8" x14ac:dyDescent="0.3">
      <c r="A14" s="7">
        <v>13</v>
      </c>
      <c r="B14" s="8">
        <v>-5.6591880000000003</v>
      </c>
      <c r="C14" s="8">
        <v>-3.4684579999999983</v>
      </c>
      <c r="D14" s="9">
        <f t="shared" si="0"/>
        <v>2.1907300000000021</v>
      </c>
      <c r="E14" s="5">
        <f t="shared" si="1"/>
        <v>-1.833186578114391</v>
      </c>
      <c r="F14" s="5">
        <f t="shared" si="2"/>
        <v>1.8563964447810584</v>
      </c>
      <c r="G14" s="9"/>
      <c r="H14" s="9">
        <f t="shared" si="3"/>
        <v>4.7751150000000067</v>
      </c>
    </row>
    <row r="15" spans="1:8" x14ac:dyDescent="0.3">
      <c r="A15" s="7">
        <v>14</v>
      </c>
      <c r="B15" s="8">
        <v>1.454118</v>
      </c>
      <c r="C15" s="8">
        <v>1.94923</v>
      </c>
      <c r="D15" s="9">
        <f t="shared" si="0"/>
        <v>0.495112</v>
      </c>
      <c r="E15" s="5">
        <f t="shared" si="1"/>
        <v>-1.833186578114391</v>
      </c>
      <c r="F15" s="5">
        <f t="shared" si="2"/>
        <v>1.8563964447810584</v>
      </c>
      <c r="G15" s="9"/>
      <c r="H15" s="9">
        <f t="shared" si="3"/>
        <v>5.2702270000000064</v>
      </c>
    </row>
    <row r="16" spans="1:8" x14ac:dyDescent="0.3">
      <c r="A16" s="7">
        <v>15</v>
      </c>
      <c r="B16" s="8">
        <v>4.7737189999999998</v>
      </c>
      <c r="C16" s="8">
        <v>5.2880989999999999</v>
      </c>
      <c r="D16" s="9">
        <f t="shared" si="0"/>
        <v>0.51438000000000006</v>
      </c>
      <c r="E16" s="5">
        <f t="shared" si="1"/>
        <v>-1.833186578114391</v>
      </c>
      <c r="F16" s="5">
        <f t="shared" si="2"/>
        <v>1.8563964447810584</v>
      </c>
      <c r="G16" s="9">
        <f>AVERAGE(D12:D21)</f>
        <v>0.61479870000000059</v>
      </c>
      <c r="H16" s="9">
        <f t="shared" si="3"/>
        <v>5.7846070000000065</v>
      </c>
    </row>
    <row r="17" spans="1:8" x14ac:dyDescent="0.3">
      <c r="A17" s="7">
        <v>16</v>
      </c>
      <c r="B17" s="8">
        <v>7.483301</v>
      </c>
      <c r="C17" s="8">
        <v>7.9635980000000002</v>
      </c>
      <c r="D17" s="9">
        <f t="shared" si="0"/>
        <v>0.4802970000000002</v>
      </c>
      <c r="E17" s="5">
        <f t="shared" si="1"/>
        <v>-1.833186578114391</v>
      </c>
      <c r="F17" s="5">
        <f t="shared" si="2"/>
        <v>1.8563964447810584</v>
      </c>
      <c r="G17" s="9"/>
      <c r="H17" s="9">
        <f t="shared" si="3"/>
        <v>6.2649040000000067</v>
      </c>
    </row>
    <row r="18" spans="1:8" x14ac:dyDescent="0.3">
      <c r="A18" s="7">
        <v>17</v>
      </c>
      <c r="B18" s="8">
        <v>11.343819999999999</v>
      </c>
      <c r="C18" s="8">
        <v>11.726277999999999</v>
      </c>
      <c r="D18" s="9">
        <f t="shared" si="0"/>
        <v>0.38245799999999974</v>
      </c>
      <c r="E18" s="5">
        <f t="shared" si="1"/>
        <v>-1.833186578114391</v>
      </c>
      <c r="F18" s="5">
        <f t="shared" si="2"/>
        <v>1.8563964447810584</v>
      </c>
      <c r="G18" s="9"/>
      <c r="H18" s="9">
        <f t="shared" si="3"/>
        <v>6.6473620000000064</v>
      </c>
    </row>
    <row r="19" spans="1:8" x14ac:dyDescent="0.3">
      <c r="A19" s="7">
        <v>18</v>
      </c>
      <c r="B19" s="8">
        <v>16.65419</v>
      </c>
      <c r="C19" s="8">
        <v>16.952909999999999</v>
      </c>
      <c r="D19" s="9">
        <f t="shared" si="0"/>
        <v>0.29871999999999943</v>
      </c>
      <c r="E19" s="5">
        <f t="shared" si="1"/>
        <v>-1.833186578114391</v>
      </c>
      <c r="F19" s="5">
        <f t="shared" si="2"/>
        <v>1.8563964447810584</v>
      </c>
      <c r="G19" s="9"/>
      <c r="H19" s="9">
        <f t="shared" si="3"/>
        <v>6.9460820000000059</v>
      </c>
    </row>
    <row r="20" spans="1:8" x14ac:dyDescent="0.3">
      <c r="A20" s="7">
        <v>19</v>
      </c>
      <c r="B20" s="8">
        <v>20.442589999999999</v>
      </c>
      <c r="C20" s="8">
        <v>20.991220000000002</v>
      </c>
      <c r="D20" s="9">
        <f t="shared" si="0"/>
        <v>0.54863000000000284</v>
      </c>
      <c r="E20" s="5">
        <f t="shared" si="1"/>
        <v>-1.833186578114391</v>
      </c>
      <c r="F20" s="5">
        <f t="shared" si="2"/>
        <v>1.8563964447810584</v>
      </c>
      <c r="G20" s="9"/>
      <c r="H20" s="9">
        <f t="shared" si="3"/>
        <v>7.4947120000000087</v>
      </c>
    </row>
    <row r="21" spans="1:8" x14ac:dyDescent="0.3">
      <c r="A21" s="7">
        <v>20</v>
      </c>
      <c r="B21" s="8">
        <v>17.800229999999999</v>
      </c>
      <c r="C21" s="8">
        <v>17.712949999999999</v>
      </c>
      <c r="D21" s="9">
        <f t="shared" si="0"/>
        <v>-8.7279999999999802E-2</v>
      </c>
      <c r="E21" s="5">
        <f t="shared" si="1"/>
        <v>-1.833186578114391</v>
      </c>
      <c r="F21" s="5">
        <f t="shared" si="2"/>
        <v>1.8563964447810584</v>
      </c>
      <c r="G21" s="9"/>
      <c r="H21" s="9">
        <f t="shared" si="3"/>
        <v>7.4074320000000089</v>
      </c>
    </row>
    <row r="22" spans="1:8" x14ac:dyDescent="0.3">
      <c r="A22" s="7">
        <v>21</v>
      </c>
      <c r="B22" s="8">
        <v>11.19407</v>
      </c>
      <c r="C22" s="8">
        <v>9.5305800000000005</v>
      </c>
      <c r="D22" s="9">
        <f t="shared" si="0"/>
        <v>-1.6634899999999995</v>
      </c>
      <c r="E22" s="5">
        <f t="shared" si="1"/>
        <v>-1.833186578114391</v>
      </c>
      <c r="F22" s="5">
        <f t="shared" si="2"/>
        <v>1.8563964447810584</v>
      </c>
      <c r="G22" s="9"/>
      <c r="H22" s="9">
        <f t="shared" si="3"/>
        <v>5.7439420000000094</v>
      </c>
    </row>
    <row r="23" spans="1:8" x14ac:dyDescent="0.3">
      <c r="A23" s="7">
        <v>22</v>
      </c>
      <c r="B23" s="8">
        <v>6.413945</v>
      </c>
      <c r="C23" s="8">
        <v>5.9569360000000007</v>
      </c>
      <c r="D23" s="9">
        <f t="shared" si="0"/>
        <v>-0.45700899999999933</v>
      </c>
      <c r="E23" s="5">
        <f t="shared" si="1"/>
        <v>-1.833186578114391</v>
      </c>
      <c r="F23" s="5">
        <f t="shared" si="2"/>
        <v>1.8563964447810584</v>
      </c>
      <c r="G23" s="9"/>
      <c r="H23" s="9">
        <f t="shared" si="3"/>
        <v>5.2869330000000101</v>
      </c>
    </row>
    <row r="24" spans="1:8" x14ac:dyDescent="0.3">
      <c r="A24" s="7">
        <v>23</v>
      </c>
      <c r="B24" s="8">
        <v>4.6427670000000001</v>
      </c>
      <c r="C24" s="8">
        <v>3.383184</v>
      </c>
      <c r="D24" s="9">
        <f t="shared" si="0"/>
        <v>-1.2595830000000001</v>
      </c>
      <c r="E24" s="5">
        <f t="shared" si="1"/>
        <v>-1.833186578114391</v>
      </c>
      <c r="F24" s="5">
        <f t="shared" si="2"/>
        <v>1.8563964447810584</v>
      </c>
      <c r="G24" s="9"/>
      <c r="H24" s="9">
        <f t="shared" si="3"/>
        <v>4.02735000000001</v>
      </c>
    </row>
    <row r="25" spans="1:8" x14ac:dyDescent="0.3">
      <c r="A25" s="7">
        <v>24</v>
      </c>
      <c r="B25" s="8">
        <v>5.0474569999999996</v>
      </c>
      <c r="C25" s="8">
        <v>4.8367199999999997</v>
      </c>
      <c r="D25" s="9">
        <f t="shared" si="0"/>
        <v>-0.21073699999999995</v>
      </c>
      <c r="E25" s="5">
        <f t="shared" si="1"/>
        <v>-1.833186578114391</v>
      </c>
      <c r="F25" s="5">
        <f t="shared" si="2"/>
        <v>1.8563964447810584</v>
      </c>
      <c r="G25" s="9"/>
      <c r="H25" s="9">
        <f t="shared" si="3"/>
        <v>3.81661300000001</v>
      </c>
    </row>
    <row r="26" spans="1:8" x14ac:dyDescent="0.3">
      <c r="A26" s="7">
        <v>25</v>
      </c>
      <c r="B26" s="8">
        <v>7.2940230000000001</v>
      </c>
      <c r="C26" s="8">
        <v>6.8161899999999997</v>
      </c>
      <c r="D26" s="9">
        <f t="shared" si="0"/>
        <v>-0.4778330000000004</v>
      </c>
      <c r="E26" s="5">
        <f t="shared" si="1"/>
        <v>-1.833186578114391</v>
      </c>
      <c r="F26" s="5">
        <f t="shared" si="2"/>
        <v>1.8563964447810584</v>
      </c>
      <c r="G26" s="9">
        <f>AVERAGE(D22:D31)</f>
        <v>-0.7059283999999999</v>
      </c>
      <c r="H26" s="9">
        <f t="shared" si="3"/>
        <v>3.3387800000000096</v>
      </c>
    </row>
    <row r="27" spans="1:8" x14ac:dyDescent="0.3">
      <c r="A27" s="7">
        <v>26</v>
      </c>
      <c r="B27" s="8">
        <v>11.80763</v>
      </c>
      <c r="C27" s="8">
        <v>11.154541999999999</v>
      </c>
      <c r="D27" s="9">
        <f t="shared" si="0"/>
        <v>-0.65308800000000033</v>
      </c>
      <c r="E27" s="5">
        <f t="shared" si="1"/>
        <v>-1.833186578114391</v>
      </c>
      <c r="F27" s="5">
        <f t="shared" si="2"/>
        <v>1.8563964447810584</v>
      </c>
      <c r="G27" s="9"/>
      <c r="H27" s="9">
        <f t="shared" si="3"/>
        <v>2.6856920000000093</v>
      </c>
    </row>
    <row r="28" spans="1:8" x14ac:dyDescent="0.3">
      <c r="A28" s="7">
        <v>27</v>
      </c>
      <c r="B28" s="8">
        <v>18.42999</v>
      </c>
      <c r="C28" s="8">
        <v>17.268470000000001</v>
      </c>
      <c r="D28" s="9">
        <f t="shared" si="0"/>
        <v>-1.1615199999999994</v>
      </c>
      <c r="E28" s="5">
        <f t="shared" si="1"/>
        <v>-1.833186578114391</v>
      </c>
      <c r="F28" s="5">
        <f t="shared" si="2"/>
        <v>1.8563964447810584</v>
      </c>
      <c r="G28" s="9"/>
      <c r="H28" s="9">
        <f t="shared" si="3"/>
        <v>1.5241720000000099</v>
      </c>
    </row>
    <row r="29" spans="1:8" x14ac:dyDescent="0.3">
      <c r="A29" s="7">
        <v>28</v>
      </c>
      <c r="B29" s="8">
        <v>22.345089999999999</v>
      </c>
      <c r="C29" s="8">
        <v>22.047879999999999</v>
      </c>
      <c r="D29" s="9">
        <f t="shared" si="0"/>
        <v>-0.29720999999999975</v>
      </c>
      <c r="E29" s="5">
        <f t="shared" si="1"/>
        <v>-1.833186578114391</v>
      </c>
      <c r="F29" s="5">
        <f t="shared" si="2"/>
        <v>1.8563964447810584</v>
      </c>
      <c r="G29" s="9"/>
      <c r="H29" s="9">
        <f t="shared" si="3"/>
        <v>1.2269620000000101</v>
      </c>
    </row>
    <row r="30" spans="1:8" x14ac:dyDescent="0.3">
      <c r="A30" s="7">
        <v>29</v>
      </c>
      <c r="B30" s="8">
        <v>17.145009999999999</v>
      </c>
      <c r="C30" s="8">
        <v>16.99963</v>
      </c>
      <c r="D30" s="9">
        <f t="shared" si="0"/>
        <v>-0.1453799999999994</v>
      </c>
      <c r="E30" s="5">
        <f t="shared" si="1"/>
        <v>-1.833186578114391</v>
      </c>
      <c r="F30" s="5">
        <f t="shared" si="2"/>
        <v>1.8563964447810584</v>
      </c>
      <c r="G30" s="9"/>
      <c r="H30" s="9">
        <f t="shared" si="3"/>
        <v>1.0815820000000107</v>
      </c>
    </row>
    <row r="31" spans="1:8" x14ac:dyDescent="0.3">
      <c r="A31" s="7">
        <v>30</v>
      </c>
      <c r="B31" s="8">
        <v>8.6949210000000008</v>
      </c>
      <c r="C31" s="8">
        <v>7.961487</v>
      </c>
      <c r="D31" s="9">
        <f t="shared" si="0"/>
        <v>-0.73343400000000081</v>
      </c>
      <c r="E31" s="5">
        <f t="shared" si="1"/>
        <v>-1.833186578114391</v>
      </c>
      <c r="F31" s="5">
        <f t="shared" si="2"/>
        <v>1.8563964447810584</v>
      </c>
      <c r="G31" s="9"/>
      <c r="H31" s="9">
        <f t="shared" si="3"/>
        <v>0.34814800000000989</v>
      </c>
    </row>
    <row r="32" spans="1:8" x14ac:dyDescent="0.3">
      <c r="A32" s="7"/>
      <c r="B32" s="8"/>
      <c r="C32" s="10" t="s">
        <v>13</v>
      </c>
      <c r="D32" s="11">
        <f>AVERAGE(D2:D31)</f>
        <v>1.1604933333333662E-2</v>
      </c>
      <c r="G32" s="9"/>
      <c r="H32" s="7"/>
    </row>
    <row r="33" spans="1:8" x14ac:dyDescent="0.3">
      <c r="A33" s="7"/>
      <c r="B33" s="8"/>
      <c r="C33" s="10" t="s">
        <v>14</v>
      </c>
      <c r="D33" s="11">
        <f>STDEV(D2:D31)</f>
        <v>0.92239575572386234</v>
      </c>
      <c r="G33" s="9"/>
      <c r="H33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J25" sqref="J25"/>
    </sheetView>
  </sheetViews>
  <sheetFormatPr defaultRowHeight="14.4" x14ac:dyDescent="0.3"/>
  <cols>
    <col min="4" max="4" width="11" customWidth="1"/>
    <col min="5" max="5" width="10.33203125" customWidth="1"/>
    <col min="6" max="6" width="12.33203125" customWidth="1"/>
    <col min="7" max="7" width="11.109375" customWidth="1"/>
  </cols>
  <sheetData>
    <row r="1" spans="1:7" x14ac:dyDescent="0.3">
      <c r="A1" s="6" t="s">
        <v>8</v>
      </c>
      <c r="B1" s="6" t="s">
        <v>0</v>
      </c>
      <c r="C1" s="6" t="s">
        <v>1</v>
      </c>
      <c r="D1" s="6" t="s">
        <v>9</v>
      </c>
      <c r="E1" s="6" t="s">
        <v>12</v>
      </c>
      <c r="F1" s="12" t="s">
        <v>15</v>
      </c>
      <c r="G1" s="12" t="s">
        <v>16</v>
      </c>
    </row>
    <row r="2" spans="1:7" x14ac:dyDescent="0.3">
      <c r="A2" s="7">
        <v>1</v>
      </c>
      <c r="B2" s="8">
        <v>20.756740000000001</v>
      </c>
      <c r="C2" s="8">
        <v>19.774030000000003</v>
      </c>
      <c r="D2" s="9">
        <f>C2-B2</f>
        <v>-0.98270999999999731</v>
      </c>
      <c r="E2" s="9">
        <f>D2</f>
        <v>-0.98270999999999731</v>
      </c>
    </row>
    <row r="3" spans="1:7" x14ac:dyDescent="0.3">
      <c r="A3" s="7">
        <v>2</v>
      </c>
      <c r="B3" s="8">
        <v>11.109059999999999</v>
      </c>
      <c r="C3" s="8">
        <v>10.912559999999999</v>
      </c>
      <c r="D3" s="9">
        <f t="shared" ref="D3:D31" si="0">C3-B3</f>
        <v>-0.19650000000000034</v>
      </c>
      <c r="E3" s="9">
        <f>D3+E2</f>
        <v>-1.1792099999999976</v>
      </c>
    </row>
    <row r="4" spans="1:7" x14ac:dyDescent="0.3">
      <c r="A4" s="7">
        <v>3</v>
      </c>
      <c r="B4" s="8">
        <v>3.8772410000000002</v>
      </c>
      <c r="C4" s="8">
        <v>4.2110309999999993</v>
      </c>
      <c r="D4" s="9">
        <f t="shared" si="0"/>
        <v>0.33378999999999914</v>
      </c>
      <c r="E4" s="9">
        <f t="shared" ref="E4:E31" si="1">D4+E3</f>
        <v>-0.84541999999999851</v>
      </c>
    </row>
    <row r="5" spans="1:7" x14ac:dyDescent="0.3">
      <c r="A5" s="7">
        <v>4</v>
      </c>
      <c r="B5" s="8">
        <v>0.6788225</v>
      </c>
      <c r="C5" s="8">
        <v>0.89440120000000034</v>
      </c>
      <c r="D5" s="9">
        <f t="shared" si="0"/>
        <v>0.21557870000000035</v>
      </c>
      <c r="E5" s="9">
        <f t="shared" si="1"/>
        <v>-0.62984129999999816</v>
      </c>
    </row>
    <row r="6" spans="1:7" x14ac:dyDescent="0.3">
      <c r="A6" s="7">
        <v>5</v>
      </c>
      <c r="B6" s="8">
        <v>-0.58124739999999997</v>
      </c>
      <c r="C6" s="8">
        <v>-0.54428440000000011</v>
      </c>
      <c r="D6" s="9">
        <f t="shared" si="0"/>
        <v>3.6962999999999857E-2</v>
      </c>
      <c r="E6" s="9">
        <f t="shared" si="1"/>
        <v>-0.5928782999999983</v>
      </c>
      <c r="F6" s="5">
        <f>SLOPE(E2:E6,A2:A6)</f>
        <v>0.13290320999999974</v>
      </c>
      <c r="G6" s="5">
        <f>ATAN(F6)*180/PI()</f>
        <v>7.5704282211651241</v>
      </c>
    </row>
    <row r="7" spans="1:7" x14ac:dyDescent="0.3">
      <c r="A7" s="7">
        <v>6</v>
      </c>
      <c r="B7" s="8">
        <v>-1.4002270000000001</v>
      </c>
      <c r="C7" s="8">
        <v>-1.4970936999999997</v>
      </c>
      <c r="D7" s="9">
        <f t="shared" si="0"/>
        <v>-9.6866699999999639E-2</v>
      </c>
      <c r="E7" s="9">
        <f t="shared" si="1"/>
        <v>-0.68974499999999794</v>
      </c>
      <c r="F7" s="5">
        <f t="shared" ref="F7:F31" si="2">SLOPE(E3:E7,A3:A7)</f>
        <v>0.12314716999999994</v>
      </c>
      <c r="G7" s="5">
        <f t="shared" ref="G7:G31" si="3">ATAN(F7)*180/PI()</f>
        <v>7.0204665047507655</v>
      </c>
    </row>
    <row r="8" spans="1:7" x14ac:dyDescent="0.3">
      <c r="A8" s="7">
        <v>7</v>
      </c>
      <c r="B8" s="8">
        <v>-2.6084770000000002</v>
      </c>
      <c r="C8" s="8">
        <v>-2.8648800000000003</v>
      </c>
      <c r="D8" s="9">
        <f t="shared" si="0"/>
        <v>-0.25640300000000016</v>
      </c>
      <c r="E8" s="9">
        <f t="shared" si="1"/>
        <v>-0.9461479999999981</v>
      </c>
      <c r="F8" s="5">
        <f t="shared" si="2"/>
        <v>-2.6135969999999897E-2</v>
      </c>
      <c r="G8" s="5">
        <f t="shared" si="3"/>
        <v>-1.4971399433148567</v>
      </c>
    </row>
    <row r="9" spans="1:7" x14ac:dyDescent="0.3">
      <c r="A9" s="7">
        <v>8</v>
      </c>
      <c r="B9" s="8">
        <v>-5.0362489999999998</v>
      </c>
      <c r="C9" s="8">
        <v>-4.9012669999999998</v>
      </c>
      <c r="D9" s="9">
        <f t="shared" si="0"/>
        <v>0.13498199999999994</v>
      </c>
      <c r="E9" s="9">
        <f t="shared" si="1"/>
        <v>-0.81116599999999817</v>
      </c>
      <c r="F9" s="5">
        <f t="shared" si="2"/>
        <v>-7.1591909999999981E-2</v>
      </c>
      <c r="G9" s="5">
        <f t="shared" si="3"/>
        <v>-4.0949277769486638</v>
      </c>
    </row>
    <row r="10" spans="1:7" x14ac:dyDescent="0.3">
      <c r="A10" s="7">
        <v>9</v>
      </c>
      <c r="B10" s="8">
        <v>-10.0678</v>
      </c>
      <c r="C10" s="8">
        <v>-9.433796000000001</v>
      </c>
      <c r="D10" s="9">
        <f t="shared" si="0"/>
        <v>0.63400399999999912</v>
      </c>
      <c r="E10" s="9">
        <f t="shared" si="1"/>
        <v>-0.17716199999999904</v>
      </c>
      <c r="F10" s="5">
        <f t="shared" si="2"/>
        <v>7.1001159999999827E-2</v>
      </c>
      <c r="G10" s="5">
        <f t="shared" si="3"/>
        <v>4.0612514793787025</v>
      </c>
    </row>
    <row r="11" spans="1:7" x14ac:dyDescent="0.3">
      <c r="A11" s="7">
        <v>10</v>
      </c>
      <c r="B11" s="8">
        <v>-19.08417</v>
      </c>
      <c r="C11" s="8">
        <v>-17.647562999999998</v>
      </c>
      <c r="D11" s="9">
        <f t="shared" si="0"/>
        <v>1.4366070000000022</v>
      </c>
      <c r="E11" s="9">
        <f t="shared" si="1"/>
        <v>1.259445000000003</v>
      </c>
      <c r="F11" s="5">
        <f t="shared" si="2"/>
        <v>0.46673660000000011</v>
      </c>
      <c r="G11" s="5">
        <f t="shared" si="3"/>
        <v>25.020183715068775</v>
      </c>
    </row>
    <row r="12" spans="1:7" x14ac:dyDescent="0.3">
      <c r="A12" s="7">
        <v>11</v>
      </c>
      <c r="B12" s="8">
        <v>-26.484400000000001</v>
      </c>
      <c r="C12" s="8">
        <v>-27.657</v>
      </c>
      <c r="D12" s="9">
        <f t="shared" si="0"/>
        <v>-1.1725999999999992</v>
      </c>
      <c r="E12" s="9">
        <f t="shared" si="1"/>
        <v>8.6845000000003836E-2</v>
      </c>
      <c r="F12" s="5">
        <f t="shared" si="2"/>
        <v>0.41365970000000052</v>
      </c>
      <c r="G12" s="5">
        <f t="shared" si="3"/>
        <v>22.472908053714676</v>
      </c>
    </row>
    <row r="13" spans="1:7" x14ac:dyDescent="0.3">
      <c r="A13" s="7">
        <v>12</v>
      </c>
      <c r="B13" s="8">
        <v>-18.626709999999999</v>
      </c>
      <c r="C13" s="8">
        <v>-16.129169999999998</v>
      </c>
      <c r="D13" s="9">
        <f t="shared" si="0"/>
        <v>2.4975400000000008</v>
      </c>
      <c r="E13" s="9">
        <f t="shared" si="1"/>
        <v>2.5843850000000046</v>
      </c>
      <c r="F13" s="5">
        <f t="shared" si="2"/>
        <v>0.70551090000000083</v>
      </c>
      <c r="G13" s="5">
        <f t="shared" si="3"/>
        <v>35.203385641044491</v>
      </c>
    </row>
    <row r="14" spans="1:7" x14ac:dyDescent="0.3">
      <c r="A14" s="7">
        <v>13</v>
      </c>
      <c r="B14" s="8">
        <v>-5.6591880000000003</v>
      </c>
      <c r="C14" s="8">
        <v>-3.4684579999999983</v>
      </c>
      <c r="D14" s="9">
        <f t="shared" si="0"/>
        <v>2.1907300000000021</v>
      </c>
      <c r="E14" s="9">
        <f t="shared" si="1"/>
        <v>4.7751150000000067</v>
      </c>
      <c r="F14" s="5">
        <f t="shared" si="2"/>
        <v>1.1229494000000013</v>
      </c>
      <c r="G14" s="5">
        <f t="shared" si="3"/>
        <v>48.314549845140803</v>
      </c>
    </row>
    <row r="15" spans="1:7" x14ac:dyDescent="0.3">
      <c r="A15" s="7">
        <v>14</v>
      </c>
      <c r="B15" s="8">
        <v>1.454118</v>
      </c>
      <c r="C15" s="8">
        <v>1.94923</v>
      </c>
      <c r="D15" s="9">
        <f t="shared" si="0"/>
        <v>0.495112</v>
      </c>
      <c r="E15" s="9">
        <f t="shared" si="1"/>
        <v>5.2702270000000064</v>
      </c>
      <c r="F15" s="5">
        <f t="shared" si="2"/>
        <v>1.2709834000000009</v>
      </c>
      <c r="G15" s="5">
        <f t="shared" si="3"/>
        <v>51.804602587862433</v>
      </c>
    </row>
    <row r="16" spans="1:7" x14ac:dyDescent="0.3">
      <c r="A16" s="7">
        <v>15</v>
      </c>
      <c r="B16" s="8">
        <v>4.7737189999999998</v>
      </c>
      <c r="C16" s="8">
        <v>5.2880989999999999</v>
      </c>
      <c r="D16" s="9">
        <f t="shared" si="0"/>
        <v>0.51438000000000006</v>
      </c>
      <c r="E16" s="9">
        <f t="shared" si="1"/>
        <v>5.7846070000000065</v>
      </c>
      <c r="F16" s="5">
        <f t="shared" si="2"/>
        <v>1.4081366000000008</v>
      </c>
      <c r="G16" s="5">
        <f t="shared" si="3"/>
        <v>54.619215608022408</v>
      </c>
    </row>
    <row r="17" spans="1:7" x14ac:dyDescent="0.3">
      <c r="A17" s="7">
        <v>16</v>
      </c>
      <c r="B17" s="8">
        <v>7.483301</v>
      </c>
      <c r="C17" s="8">
        <v>7.9635980000000002</v>
      </c>
      <c r="D17" s="9">
        <f t="shared" si="0"/>
        <v>0.4802970000000002</v>
      </c>
      <c r="E17" s="9">
        <f t="shared" si="1"/>
        <v>6.2649040000000067</v>
      </c>
      <c r="F17" s="5">
        <f t="shared" si="2"/>
        <v>0.83705300000000038</v>
      </c>
      <c r="G17" s="5">
        <f t="shared" si="3"/>
        <v>39.931117669661873</v>
      </c>
    </row>
    <row r="18" spans="1:7" x14ac:dyDescent="0.3">
      <c r="A18" s="7">
        <v>17</v>
      </c>
      <c r="B18" s="8">
        <v>11.343819999999999</v>
      </c>
      <c r="C18" s="8">
        <v>11.726277999999999</v>
      </c>
      <c r="D18" s="9">
        <f t="shared" si="0"/>
        <v>0.38245799999999974</v>
      </c>
      <c r="E18" s="9">
        <f t="shared" si="1"/>
        <v>6.6473620000000064</v>
      </c>
      <c r="F18" s="5">
        <f t="shared" si="2"/>
        <v>0.47391709999999998</v>
      </c>
      <c r="G18" s="5">
        <f t="shared" si="3"/>
        <v>25.357073226489561</v>
      </c>
    </row>
    <row r="19" spans="1:7" x14ac:dyDescent="0.3">
      <c r="A19" s="7">
        <v>18</v>
      </c>
      <c r="B19" s="8">
        <v>16.65419</v>
      </c>
      <c r="C19" s="8">
        <v>16.952909999999999</v>
      </c>
      <c r="D19" s="9">
        <f t="shared" si="0"/>
        <v>0.29871999999999943</v>
      </c>
      <c r="E19" s="9">
        <f t="shared" si="1"/>
        <v>6.9460820000000059</v>
      </c>
      <c r="F19" s="5">
        <f t="shared" si="2"/>
        <v>0.42144649999999989</v>
      </c>
      <c r="G19" s="5">
        <f t="shared" si="3"/>
        <v>22.852820151144339</v>
      </c>
    </row>
    <row r="20" spans="1:7" x14ac:dyDescent="0.3">
      <c r="A20" s="7">
        <v>19</v>
      </c>
      <c r="B20" s="8">
        <v>20.442589999999999</v>
      </c>
      <c r="C20" s="8">
        <v>20.991220000000002</v>
      </c>
      <c r="D20" s="9">
        <f t="shared" si="0"/>
        <v>0.54863000000000284</v>
      </c>
      <c r="E20" s="9">
        <f t="shared" si="1"/>
        <v>7.4947120000000087</v>
      </c>
      <c r="F20" s="5">
        <f t="shared" si="2"/>
        <v>0.41013880000000036</v>
      </c>
      <c r="G20" s="5">
        <f t="shared" si="3"/>
        <v>22.300437024377796</v>
      </c>
    </row>
    <row r="21" spans="1:7" x14ac:dyDescent="0.3">
      <c r="A21" s="7">
        <v>20</v>
      </c>
      <c r="B21" s="8">
        <v>17.800229999999999</v>
      </c>
      <c r="C21" s="8">
        <v>17.712949999999999</v>
      </c>
      <c r="D21" s="9">
        <f t="shared" si="0"/>
        <v>-8.7279999999999802E-2</v>
      </c>
      <c r="E21" s="9">
        <f t="shared" si="1"/>
        <v>7.4074320000000089</v>
      </c>
      <c r="F21" s="5">
        <f t="shared" si="2"/>
        <v>0.31324060000000065</v>
      </c>
      <c r="G21" s="5">
        <f t="shared" si="3"/>
        <v>17.392674534929686</v>
      </c>
    </row>
    <row r="22" spans="1:7" x14ac:dyDescent="0.3">
      <c r="A22" s="7">
        <v>21</v>
      </c>
      <c r="B22" s="8">
        <v>11.19407</v>
      </c>
      <c r="C22" s="8">
        <v>9.5305800000000005</v>
      </c>
      <c r="D22" s="9">
        <f t="shared" si="0"/>
        <v>-1.6634899999999995</v>
      </c>
      <c r="E22" s="9">
        <f t="shared" si="1"/>
        <v>5.7439420000000094</v>
      </c>
      <c r="F22" s="5">
        <f t="shared" si="2"/>
        <v>-0.13454899999999909</v>
      </c>
      <c r="G22" s="5">
        <f t="shared" si="3"/>
        <v>-7.6630683693821444</v>
      </c>
    </row>
    <row r="23" spans="1:7" x14ac:dyDescent="0.3">
      <c r="A23" s="7">
        <v>22</v>
      </c>
      <c r="B23" s="8">
        <v>6.413945</v>
      </c>
      <c r="C23" s="8">
        <v>5.9569360000000007</v>
      </c>
      <c r="D23" s="9">
        <f t="shared" si="0"/>
        <v>-0.45700899999999933</v>
      </c>
      <c r="E23" s="9">
        <f t="shared" si="1"/>
        <v>5.2869330000000101</v>
      </c>
      <c r="F23" s="5">
        <f t="shared" si="2"/>
        <v>-0.5069067999999991</v>
      </c>
      <c r="G23" s="5">
        <f t="shared" si="3"/>
        <v>-26.880760149500052</v>
      </c>
    </row>
    <row r="24" spans="1:7" x14ac:dyDescent="0.3">
      <c r="A24" s="7">
        <v>23</v>
      </c>
      <c r="B24" s="8">
        <v>4.6427670000000001</v>
      </c>
      <c r="C24" s="8">
        <v>3.383184</v>
      </c>
      <c r="D24" s="9">
        <f t="shared" si="0"/>
        <v>-1.2595830000000001</v>
      </c>
      <c r="E24" s="9">
        <f t="shared" si="1"/>
        <v>4.02735000000001</v>
      </c>
      <c r="F24" s="5">
        <f t="shared" si="2"/>
        <v>-0.90552229999999967</v>
      </c>
      <c r="G24" s="5">
        <f t="shared" si="3"/>
        <v>-42.161542371582883</v>
      </c>
    </row>
    <row r="25" spans="1:7" x14ac:dyDescent="0.3">
      <c r="A25" s="7">
        <v>24</v>
      </c>
      <c r="B25" s="8">
        <v>5.0474569999999996</v>
      </c>
      <c r="C25" s="8">
        <v>4.8367199999999997</v>
      </c>
      <c r="D25" s="9">
        <f t="shared" si="0"/>
        <v>-0.21073699999999995</v>
      </c>
      <c r="E25" s="9">
        <f t="shared" si="1"/>
        <v>3.81661300000001</v>
      </c>
      <c r="F25" s="5">
        <f t="shared" si="2"/>
        <v>-0.88982299999999981</v>
      </c>
      <c r="G25" s="5">
        <f t="shared" si="3"/>
        <v>-41.663423200728964</v>
      </c>
    </row>
    <row r="26" spans="1:7" x14ac:dyDescent="0.3">
      <c r="A26" s="7">
        <v>25</v>
      </c>
      <c r="B26" s="8">
        <v>7.2940230000000001</v>
      </c>
      <c r="C26" s="8">
        <v>6.8161899999999997</v>
      </c>
      <c r="D26" s="9">
        <f t="shared" si="0"/>
        <v>-0.4778330000000004</v>
      </c>
      <c r="E26" s="9">
        <f t="shared" si="1"/>
        <v>3.3387800000000096</v>
      </c>
      <c r="F26" s="5">
        <f t="shared" si="2"/>
        <v>-0.62806439999999997</v>
      </c>
      <c r="G26" s="5">
        <f t="shared" si="3"/>
        <v>-32.131467106431217</v>
      </c>
    </row>
    <row r="27" spans="1:7" x14ac:dyDescent="0.3">
      <c r="A27" s="7">
        <v>26</v>
      </c>
      <c r="B27" s="8">
        <v>11.80763</v>
      </c>
      <c r="C27" s="8">
        <v>11.154541999999999</v>
      </c>
      <c r="D27" s="9">
        <f t="shared" si="0"/>
        <v>-0.65308800000000033</v>
      </c>
      <c r="E27" s="9">
        <f t="shared" si="1"/>
        <v>2.6856920000000093</v>
      </c>
      <c r="F27" s="5">
        <f t="shared" si="2"/>
        <v>-0.58910520000000022</v>
      </c>
      <c r="G27" s="5">
        <f t="shared" si="3"/>
        <v>-30.502559941219182</v>
      </c>
    </row>
    <row r="28" spans="1:7" x14ac:dyDescent="0.3">
      <c r="A28" s="7">
        <v>27</v>
      </c>
      <c r="B28" s="8">
        <v>18.42999</v>
      </c>
      <c r="C28" s="8">
        <v>17.268470000000001</v>
      </c>
      <c r="D28" s="9">
        <f t="shared" si="0"/>
        <v>-1.1615199999999994</v>
      </c>
      <c r="E28" s="9">
        <f t="shared" si="1"/>
        <v>1.5241720000000099</v>
      </c>
      <c r="F28" s="5">
        <f t="shared" si="2"/>
        <v>-0.6137277000000001</v>
      </c>
      <c r="G28" s="5">
        <f t="shared" si="3"/>
        <v>-31.538593421043785</v>
      </c>
    </row>
    <row r="29" spans="1:7" x14ac:dyDescent="0.3">
      <c r="A29" s="7">
        <v>28</v>
      </c>
      <c r="B29" s="8">
        <v>22.345089999999999</v>
      </c>
      <c r="C29" s="8">
        <v>22.047879999999999</v>
      </c>
      <c r="D29" s="9">
        <f t="shared" si="0"/>
        <v>-0.29720999999999975</v>
      </c>
      <c r="E29" s="9">
        <f t="shared" si="1"/>
        <v>1.2269620000000101</v>
      </c>
      <c r="F29" s="5">
        <f t="shared" si="2"/>
        <v>-0.69939099999999998</v>
      </c>
      <c r="G29" s="5">
        <f t="shared" si="3"/>
        <v>-34.96859528995607</v>
      </c>
    </row>
    <row r="30" spans="1:7" x14ac:dyDescent="0.3">
      <c r="A30" s="7">
        <v>29</v>
      </c>
      <c r="B30" s="8">
        <v>17.145009999999999</v>
      </c>
      <c r="C30" s="8">
        <v>16.99963</v>
      </c>
      <c r="D30" s="9">
        <f t="shared" si="0"/>
        <v>-0.1453799999999994</v>
      </c>
      <c r="E30" s="9">
        <f t="shared" si="1"/>
        <v>1.0815820000000107</v>
      </c>
      <c r="F30" s="5">
        <f t="shared" si="2"/>
        <v>-0.59731259999999975</v>
      </c>
      <c r="G30" s="5">
        <f t="shared" si="3"/>
        <v>-30.850404141701691</v>
      </c>
    </row>
    <row r="31" spans="1:7" x14ac:dyDescent="0.3">
      <c r="A31" s="7">
        <v>30</v>
      </c>
      <c r="B31" s="8">
        <v>8.6949210000000008</v>
      </c>
      <c r="C31" s="8">
        <v>7.961487</v>
      </c>
      <c r="D31" s="9">
        <f t="shared" si="0"/>
        <v>-0.73343400000000081</v>
      </c>
      <c r="E31" s="9">
        <f t="shared" si="1"/>
        <v>0.34814800000000989</v>
      </c>
      <c r="F31" s="5">
        <f t="shared" si="2"/>
        <v>-0.51176779999999977</v>
      </c>
      <c r="G31" s="5">
        <f t="shared" si="3"/>
        <v>-27.10190457763164</v>
      </c>
    </row>
    <row r="32" spans="1:7" x14ac:dyDescent="0.3">
      <c r="A32" s="7"/>
      <c r="B32" s="8"/>
      <c r="C32" s="10" t="s">
        <v>17</v>
      </c>
      <c r="D32" s="11">
        <f>STDEV(D2:D31)</f>
        <v>0.92239575572386234</v>
      </c>
      <c r="E32" s="11"/>
    </row>
    <row r="33" spans="1:5" x14ac:dyDescent="0.3">
      <c r="A33" s="7"/>
      <c r="B33" s="8"/>
      <c r="C33" s="10" t="s">
        <v>18</v>
      </c>
      <c r="D33" s="11">
        <f>D32/SQRT(A31)</f>
        <v>0.16840565411899477</v>
      </c>
      <c r="E33" s="11"/>
    </row>
    <row r="34" spans="1:5" x14ac:dyDescent="0.3">
      <c r="A34" s="7"/>
      <c r="B34" s="8"/>
      <c r="C34" s="10" t="s">
        <v>19</v>
      </c>
      <c r="D34" s="11">
        <f>2*D33</f>
        <v>0.33681130823798955</v>
      </c>
      <c r="E34">
        <f>ATAN(D34)*180/PI()</f>
        <v>18.614107260796359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12.3.1-2</vt:lpstr>
      <vt:lpstr>12.3.3-4</vt:lpstr>
      <vt:lpstr>12.3.5-6</vt:lpstr>
      <vt:lpstr>12.4.1-2</vt:lpstr>
      <vt:lpstr>12.4.3-6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</cp:lastModifiedBy>
  <dcterms:created xsi:type="dcterms:W3CDTF">2010-02-05T22:13:57Z</dcterms:created>
  <dcterms:modified xsi:type="dcterms:W3CDTF">2016-11-23T10:55:10Z</dcterms:modified>
</cp:coreProperties>
</file>